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ozpočet\"/>
    </mc:Choice>
  </mc:AlternateContent>
  <bookViews>
    <workbookView xWindow="0" yWindow="0" windowWidth="23040" windowHeight="9384" tabRatio="719" activeTab="2"/>
  </bookViews>
  <sheets>
    <sheet name="Příjmy" sheetId="1" r:id="rId1"/>
    <sheet name="Vlastní příjmy" sheetId="3" r:id="rId2"/>
    <sheet name="Výdaje" sheetId="4" r:id="rId3"/>
    <sheet name="Hospodářská činnost správní f." sheetId="7" r:id="rId4"/>
    <sheet name="Hospodářská činnost odbory ú." sheetId="8" r:id="rId5"/>
    <sheet name="Hospodářská činnost celkem" sheetId="9" r:id="rId6"/>
  </sheets>
  <definedNames>
    <definedName name="_xlnm.Print_Area" localSheetId="1">'Vlastní příjmy'!$A$1:$D$15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8" l="1"/>
  <c r="C22" i="8"/>
  <c r="C33" i="7"/>
  <c r="D14" i="4"/>
  <c r="D6" i="1"/>
  <c r="C10" i="1"/>
  <c r="C6" i="1"/>
  <c r="C11" i="1" s="1"/>
  <c r="C13" i="1" s="1"/>
  <c r="D14" i="3"/>
  <c r="D10" i="3"/>
  <c r="C35" i="8" l="1"/>
  <c r="D15" i="3"/>
  <c r="D33" i="9"/>
  <c r="D32" i="9"/>
  <c r="D31" i="9"/>
  <c r="D30" i="9"/>
  <c r="D29" i="9"/>
  <c r="D28" i="9"/>
  <c r="D27" i="9"/>
  <c r="D26" i="9"/>
  <c r="D25" i="9"/>
  <c r="D24" i="9"/>
  <c r="D23" i="9"/>
  <c r="D21" i="9"/>
  <c r="D20" i="9"/>
  <c r="D19" i="9"/>
  <c r="D18" i="9"/>
  <c r="D17" i="9"/>
  <c r="D16" i="9"/>
  <c r="D15" i="9"/>
  <c r="D14" i="9"/>
  <c r="D13" i="9"/>
  <c r="D12" i="9"/>
  <c r="D10" i="9"/>
  <c r="D11" i="9"/>
  <c r="D9" i="9"/>
  <c r="D8" i="9"/>
  <c r="D7" i="9"/>
  <c r="D6" i="9"/>
  <c r="D5" i="9"/>
  <c r="D4" i="9"/>
  <c r="C14" i="3" l="1"/>
  <c r="C10" i="3" l="1"/>
  <c r="D10" i="1"/>
  <c r="D34" i="9"/>
  <c r="D34" i="8"/>
  <c r="D22" i="8"/>
  <c r="D35" i="8" l="1"/>
  <c r="C15" i="3"/>
  <c r="D11" i="1"/>
  <c r="D13" i="1" s="1"/>
  <c r="C33" i="9"/>
  <c r="C32" i="9"/>
  <c r="C31" i="9"/>
  <c r="C30" i="9"/>
  <c r="C29" i="9"/>
  <c r="C28" i="9"/>
  <c r="C27" i="9"/>
  <c r="C26" i="9"/>
  <c r="C25" i="9"/>
  <c r="C24" i="9"/>
  <c r="C23" i="9"/>
  <c r="C21" i="9"/>
  <c r="C20" i="9"/>
  <c r="C19" i="9"/>
  <c r="C18" i="9"/>
  <c r="C17" i="9"/>
  <c r="C16" i="9"/>
  <c r="C15" i="9"/>
  <c r="C14" i="9"/>
  <c r="C13" i="9"/>
  <c r="C12" i="9"/>
  <c r="C11" i="9"/>
  <c r="C9" i="9"/>
  <c r="C8" i="9"/>
  <c r="C7" i="9"/>
  <c r="C5" i="9"/>
  <c r="C4" i="9"/>
  <c r="D33" i="7"/>
  <c r="C34" i="9" l="1"/>
  <c r="D22" i="9" l="1"/>
  <c r="D35" i="9" s="1"/>
  <c r="D36" i="9" s="1"/>
  <c r="C6" i="9"/>
  <c r="C22" i="9" s="1"/>
  <c r="C35" i="9" s="1"/>
  <c r="D21" i="7"/>
  <c r="D34" i="7" s="1"/>
  <c r="D37" i="9" l="1"/>
  <c r="C36" i="9"/>
  <c r="C37" i="9" s="1"/>
  <c r="C21" i="7"/>
  <c r="C34" i="7" s="1"/>
</calcChain>
</file>

<file path=xl/sharedStrings.xml><?xml version="1.0" encoding="utf-8"?>
<sst xmlns="http://schemas.openxmlformats.org/spreadsheetml/2006/main" count="174" uniqueCount="90">
  <si>
    <t>druh
příjmu</t>
  </si>
  <si>
    <t>název příjmu</t>
  </si>
  <si>
    <t>vlastní
příjmy</t>
  </si>
  <si>
    <t>daňové příjmy</t>
  </si>
  <si>
    <t>nedaňové příjmy</t>
  </si>
  <si>
    <t>celkem</t>
  </si>
  <si>
    <t>ze státního rozpočtu</t>
  </si>
  <si>
    <t>převody ze zdaňované činnosti</t>
  </si>
  <si>
    <t>příjmy celkem</t>
  </si>
  <si>
    <t>financování</t>
  </si>
  <si>
    <t>druh 
příjmů</t>
  </si>
  <si>
    <t>daňové</t>
  </si>
  <si>
    <t>správní poplatky</t>
  </si>
  <si>
    <t>poplatky za užívání veřejných prostor</t>
  </si>
  <si>
    <t>poplatky ze vstupného</t>
  </si>
  <si>
    <t>příjmy z úroků</t>
  </si>
  <si>
    <t>pokuty</t>
  </si>
  <si>
    <t>celkem vlastní příjmy</t>
  </si>
  <si>
    <t>kapitola</t>
  </si>
  <si>
    <t>01</t>
  </si>
  <si>
    <t>02</t>
  </si>
  <si>
    <t>03</t>
  </si>
  <si>
    <t>doprava</t>
  </si>
  <si>
    <t>04</t>
  </si>
  <si>
    <t>školství</t>
  </si>
  <si>
    <t>05</t>
  </si>
  <si>
    <t>06</t>
  </si>
  <si>
    <t>kultura</t>
  </si>
  <si>
    <t>07</t>
  </si>
  <si>
    <t>bezpečnost a veřejný pořádek</t>
  </si>
  <si>
    <t>08</t>
  </si>
  <si>
    <t>bytové hospodářství</t>
  </si>
  <si>
    <t>09</t>
  </si>
  <si>
    <t>10</t>
  </si>
  <si>
    <t>od hl. města Prahy</t>
  </si>
  <si>
    <t>územní rozvoj a rozvoj bydlení</t>
  </si>
  <si>
    <t>městská zeleň a ochrana životního prostředí</t>
  </si>
  <si>
    <t>sociální věci a zdravotnictví</t>
  </si>
  <si>
    <t>ostatní činnosti</t>
  </si>
  <si>
    <t>transfery</t>
  </si>
  <si>
    <t>daň z nemovitých věcí</t>
  </si>
  <si>
    <t>příjmy rozpočtu</t>
  </si>
  <si>
    <t>místní správa a zastupitelstvo</t>
  </si>
  <si>
    <t>Druh</t>
  </si>
  <si>
    <t>náklady</t>
  </si>
  <si>
    <t>opravy a údržba nad 200  tis.Kč</t>
  </si>
  <si>
    <t>opravy a údržba do 200  tis.Kč</t>
  </si>
  <si>
    <t>náklady podílové domy</t>
  </si>
  <si>
    <t>odhady, znalecké posudky</t>
  </si>
  <si>
    <t>odměna za správu</t>
  </si>
  <si>
    <t>inženýring</t>
  </si>
  <si>
    <t>ostatní služby</t>
  </si>
  <si>
    <t>daň z nabytí nemovitých věcí</t>
  </si>
  <si>
    <t>odpisy DHM</t>
  </si>
  <si>
    <t>jiné ostatní náklady</t>
  </si>
  <si>
    <t>materiálové náklady</t>
  </si>
  <si>
    <t>náklady z přecenění reál. hodnotou</t>
  </si>
  <si>
    <t>odměna za privatizaci</t>
  </si>
  <si>
    <t>zůstatková cena prodaného majetku</t>
  </si>
  <si>
    <t>prodané pozemky</t>
  </si>
  <si>
    <t>výnosy</t>
  </si>
  <si>
    <t>nájmy z bytů</t>
  </si>
  <si>
    <t>nájmy z nebytových prostor</t>
  </si>
  <si>
    <t>nájmy z pozemků</t>
  </si>
  <si>
    <t>úroky z účtu</t>
  </si>
  <si>
    <t>jiné ostatní výnosy</t>
  </si>
  <si>
    <t>prodej majetku - privatizace</t>
  </si>
  <si>
    <t>prodej pozemků</t>
  </si>
  <si>
    <t>pokuty, penále</t>
  </si>
  <si>
    <t>výnosy podílových domů</t>
  </si>
  <si>
    <t>výnosy z přecenění reál. hodnotou</t>
  </si>
  <si>
    <t>výsledky hospodaření</t>
  </si>
  <si>
    <t>Hospodářký výsledek po zdanění</t>
  </si>
  <si>
    <t>tvorba rezerv</t>
  </si>
  <si>
    <t>prodej majetku statut</t>
  </si>
  <si>
    <t>úklid chodníků</t>
  </si>
  <si>
    <t>plán 2020</t>
  </si>
  <si>
    <t>poplatek z pobytu</t>
  </si>
  <si>
    <t xml:space="preserve">Daň z příjmu   (19 %), ( v roce 2011 20%) </t>
  </si>
  <si>
    <t>Příjmy rozpočtů 2011 - 2021</t>
  </si>
  <si>
    <t>plán 2021</t>
  </si>
  <si>
    <t>ostatní</t>
  </si>
  <si>
    <t>daně a poplatky</t>
  </si>
  <si>
    <t>Vlastní příjmy rozpočtů 2021 - 2022</t>
  </si>
  <si>
    <t>rok</t>
  </si>
  <si>
    <t>poplatek ze psů</t>
  </si>
  <si>
    <t>Výdaje rozpočtů 2021 - 2022</t>
  </si>
  <si>
    <t xml:space="preserve"> Hospodářská (zdaňovaná) činnost 2021 - 2022
správní firmy</t>
  </si>
  <si>
    <t xml:space="preserve"> Hospodářská (zdaňovaná) činnost 2021 - 2022
odbory</t>
  </si>
  <si>
    <t xml:space="preserve"> Hospodářská (zdaňovaná) činnost 2021 - 2022
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</si>
</sst>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4" borderId="3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164" fontId="5" fillId="0" borderId="18" xfId="0" applyNumberFormat="1" applyFont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vertical="center"/>
    </xf>
    <xf numFmtId="164" fontId="5" fillId="0" borderId="18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vertical="center"/>
    </xf>
    <xf numFmtId="164" fontId="4" fillId="3" borderId="32" xfId="0" applyNumberFormat="1" applyFont="1" applyFill="1" applyBorder="1" applyAlignment="1">
      <alignment vertical="center"/>
    </xf>
    <xf numFmtId="164" fontId="4" fillId="3" borderId="38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5" fillId="4" borderId="25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49" fontId="5" fillId="4" borderId="7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 wrapText="1"/>
    </xf>
    <xf numFmtId="49" fontId="5" fillId="4" borderId="31" xfId="0" applyNumberFormat="1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Border="1"/>
    <xf numFmtId="165" fontId="4" fillId="2" borderId="3" xfId="0" applyNumberFormat="1" applyFont="1" applyFill="1" applyBorder="1" applyAlignment="1">
      <alignment horizontal="center" vertical="center"/>
    </xf>
    <xf numFmtId="165" fontId="4" fillId="2" borderId="18" xfId="0" applyNumberFormat="1" applyFont="1" applyFill="1" applyBorder="1" applyAlignment="1">
      <alignment horizontal="center" vertical="center"/>
    </xf>
    <xf numFmtId="165" fontId="5" fillId="0" borderId="3" xfId="0" applyNumberFormat="1" applyFont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164" fontId="4" fillId="3" borderId="18" xfId="0" applyNumberFormat="1" applyFont="1" applyFill="1" applyBorder="1" applyAlignment="1">
      <alignment vertical="center"/>
    </xf>
    <xf numFmtId="165" fontId="4" fillId="3" borderId="3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5" fillId="4" borderId="18" xfId="0" applyNumberFormat="1" applyFont="1" applyFill="1" applyBorder="1" applyAlignment="1">
      <alignment vertical="center"/>
    </xf>
    <xf numFmtId="164" fontId="4" fillId="5" borderId="20" xfId="0" applyNumberFormat="1" applyFont="1" applyFill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4" fillId="3" borderId="42" xfId="0" applyNumberFormat="1" applyFont="1" applyFill="1" applyBorder="1" applyAlignment="1">
      <alignment vertical="center"/>
    </xf>
    <xf numFmtId="0" fontId="4" fillId="5" borderId="44" xfId="0" applyFont="1" applyFill="1" applyBorder="1" applyAlignment="1">
      <alignment vertical="center"/>
    </xf>
    <xf numFmtId="164" fontId="4" fillId="5" borderId="41" xfId="0" applyNumberFormat="1" applyFont="1" applyFill="1" applyBorder="1" applyAlignment="1">
      <alignment vertical="center"/>
    </xf>
    <xf numFmtId="164" fontId="5" fillId="4" borderId="38" xfId="0" applyNumberFormat="1" applyFont="1" applyFill="1" applyBorder="1" applyAlignment="1">
      <alignment vertical="center"/>
    </xf>
    <xf numFmtId="164" fontId="4" fillId="0" borderId="4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4" fillId="0" borderId="49" xfId="0" applyNumberFormat="1" applyFont="1" applyFill="1" applyBorder="1" applyAlignment="1">
      <alignment vertical="center"/>
    </xf>
    <xf numFmtId="164" fontId="4" fillId="3" borderId="51" xfId="0" applyNumberFormat="1" applyFont="1" applyFill="1" applyBorder="1" applyAlignment="1">
      <alignment vertical="center"/>
    </xf>
    <xf numFmtId="164" fontId="4" fillId="3" borderId="20" xfId="0" applyNumberFormat="1" applyFont="1" applyFill="1" applyBorder="1" applyAlignment="1">
      <alignment vertical="center"/>
    </xf>
    <xf numFmtId="164" fontId="5" fillId="0" borderId="41" xfId="0" applyNumberFormat="1" applyFont="1" applyFill="1" applyBorder="1" applyAlignment="1">
      <alignment vertical="center"/>
    </xf>
    <xf numFmtId="164" fontId="4" fillId="3" borderId="52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4" fillId="3" borderId="27" xfId="0" applyFont="1" applyFill="1" applyBorder="1" applyAlignment="1">
      <alignment vertical="center"/>
    </xf>
    <xf numFmtId="0" fontId="4" fillId="3" borderId="28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 textRotation="90" wrapText="1"/>
    </xf>
    <xf numFmtId="0" fontId="4" fillId="0" borderId="36" xfId="0" applyFont="1" applyFill="1" applyBorder="1" applyAlignment="1">
      <alignment horizontal="center" vertical="center" textRotation="90"/>
    </xf>
    <xf numFmtId="0" fontId="4" fillId="0" borderId="21" xfId="0" applyFont="1" applyFill="1" applyBorder="1" applyAlignment="1">
      <alignment horizontal="center" vertical="center" textRotation="90"/>
    </xf>
    <xf numFmtId="0" fontId="4" fillId="0" borderId="37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49" fontId="4" fillId="3" borderId="30" xfId="0" applyNumberFormat="1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165" fontId="4" fillId="2" borderId="16" xfId="0" applyNumberFormat="1" applyFont="1" applyFill="1" applyBorder="1" applyAlignment="1">
      <alignment horizontal="center" vertical="center" wrapText="1"/>
    </xf>
    <xf numFmtId="165" fontId="4" fillId="2" borderId="17" xfId="0" applyNumberFormat="1" applyFont="1" applyFill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90"/>
    </xf>
    <xf numFmtId="0" fontId="4" fillId="0" borderId="31" xfId="0" applyFont="1" applyBorder="1" applyAlignment="1">
      <alignment horizontal="center" vertical="center" textRotation="90"/>
    </xf>
    <xf numFmtId="165" fontId="4" fillId="3" borderId="30" xfId="0" applyNumberFormat="1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165" fontId="4" fillId="2" borderId="1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5" fontId="4" fillId="3" borderId="21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165" fontId="4" fillId="0" borderId="2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3" borderId="19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4" fillId="2" borderId="8" xfId="0" applyNumberFormat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1"/>
  <sheetViews>
    <sheetView zoomScale="90" zoomScaleNormal="90" workbookViewId="0">
      <selection activeCell="G3" sqref="G3"/>
    </sheetView>
  </sheetViews>
  <sheetFormatPr defaultRowHeight="13.8" x14ac:dyDescent="0.3"/>
  <cols>
    <col min="1" max="1" width="9.33203125" style="1" customWidth="1"/>
    <col min="2" max="2" width="25.5546875" style="1" customWidth="1"/>
    <col min="3" max="4" width="18.77734375" style="1" customWidth="1"/>
    <col min="5" max="245" width="9.109375" style="1"/>
    <col min="246" max="246" width="15.6640625" style="1" customWidth="1"/>
    <col min="247" max="247" width="21" style="1" customWidth="1"/>
    <col min="248" max="252" width="10.6640625" style="1" customWidth="1"/>
    <col min="253" max="501" width="9.109375" style="1"/>
    <col min="502" max="502" width="15.6640625" style="1" customWidth="1"/>
    <col min="503" max="503" width="21" style="1" customWidth="1"/>
    <col min="504" max="508" width="10.6640625" style="1" customWidth="1"/>
    <col min="509" max="757" width="9.109375" style="1"/>
    <col min="758" max="758" width="15.6640625" style="1" customWidth="1"/>
    <col min="759" max="759" width="21" style="1" customWidth="1"/>
    <col min="760" max="764" width="10.6640625" style="1" customWidth="1"/>
    <col min="765" max="1013" width="9.109375" style="1"/>
    <col min="1014" max="1014" width="15.6640625" style="1" customWidth="1"/>
    <col min="1015" max="1015" width="21" style="1" customWidth="1"/>
    <col min="1016" max="1020" width="10.6640625" style="1" customWidth="1"/>
    <col min="1021" max="1269" width="9.109375" style="1"/>
    <col min="1270" max="1270" width="15.6640625" style="1" customWidth="1"/>
    <col min="1271" max="1271" width="21" style="1" customWidth="1"/>
    <col min="1272" max="1276" width="10.6640625" style="1" customWidth="1"/>
    <col min="1277" max="1525" width="9.109375" style="1"/>
    <col min="1526" max="1526" width="15.6640625" style="1" customWidth="1"/>
    <col min="1527" max="1527" width="21" style="1" customWidth="1"/>
    <col min="1528" max="1532" width="10.6640625" style="1" customWidth="1"/>
    <col min="1533" max="1781" width="9.109375" style="1"/>
    <col min="1782" max="1782" width="15.6640625" style="1" customWidth="1"/>
    <col min="1783" max="1783" width="21" style="1" customWidth="1"/>
    <col min="1784" max="1788" width="10.6640625" style="1" customWidth="1"/>
    <col min="1789" max="2037" width="9.109375" style="1"/>
    <col min="2038" max="2038" width="15.6640625" style="1" customWidth="1"/>
    <col min="2039" max="2039" width="21" style="1" customWidth="1"/>
    <col min="2040" max="2044" width="10.6640625" style="1" customWidth="1"/>
    <col min="2045" max="2293" width="9.109375" style="1"/>
    <col min="2294" max="2294" width="15.6640625" style="1" customWidth="1"/>
    <col min="2295" max="2295" width="21" style="1" customWidth="1"/>
    <col min="2296" max="2300" width="10.6640625" style="1" customWidth="1"/>
    <col min="2301" max="2549" width="9.109375" style="1"/>
    <col min="2550" max="2550" width="15.6640625" style="1" customWidth="1"/>
    <col min="2551" max="2551" width="21" style="1" customWidth="1"/>
    <col min="2552" max="2556" width="10.6640625" style="1" customWidth="1"/>
    <col min="2557" max="2805" width="9.109375" style="1"/>
    <col min="2806" max="2806" width="15.6640625" style="1" customWidth="1"/>
    <col min="2807" max="2807" width="21" style="1" customWidth="1"/>
    <col min="2808" max="2812" width="10.6640625" style="1" customWidth="1"/>
    <col min="2813" max="3061" width="9.109375" style="1"/>
    <col min="3062" max="3062" width="15.6640625" style="1" customWidth="1"/>
    <col min="3063" max="3063" width="21" style="1" customWidth="1"/>
    <col min="3064" max="3068" width="10.6640625" style="1" customWidth="1"/>
    <col min="3069" max="3317" width="9.109375" style="1"/>
    <col min="3318" max="3318" width="15.6640625" style="1" customWidth="1"/>
    <col min="3319" max="3319" width="21" style="1" customWidth="1"/>
    <col min="3320" max="3324" width="10.6640625" style="1" customWidth="1"/>
    <col min="3325" max="3573" width="9.109375" style="1"/>
    <col min="3574" max="3574" width="15.6640625" style="1" customWidth="1"/>
    <col min="3575" max="3575" width="21" style="1" customWidth="1"/>
    <col min="3576" max="3580" width="10.6640625" style="1" customWidth="1"/>
    <col min="3581" max="3829" width="9.109375" style="1"/>
    <col min="3830" max="3830" width="15.6640625" style="1" customWidth="1"/>
    <col min="3831" max="3831" width="21" style="1" customWidth="1"/>
    <col min="3832" max="3836" width="10.6640625" style="1" customWidth="1"/>
    <col min="3837" max="4085" width="9.109375" style="1"/>
    <col min="4086" max="4086" width="15.6640625" style="1" customWidth="1"/>
    <col min="4087" max="4087" width="21" style="1" customWidth="1"/>
    <col min="4088" max="4092" width="10.6640625" style="1" customWidth="1"/>
    <col min="4093" max="4341" width="9.109375" style="1"/>
    <col min="4342" max="4342" width="15.6640625" style="1" customWidth="1"/>
    <col min="4343" max="4343" width="21" style="1" customWidth="1"/>
    <col min="4344" max="4348" width="10.6640625" style="1" customWidth="1"/>
    <col min="4349" max="4597" width="9.109375" style="1"/>
    <col min="4598" max="4598" width="15.6640625" style="1" customWidth="1"/>
    <col min="4599" max="4599" width="21" style="1" customWidth="1"/>
    <col min="4600" max="4604" width="10.6640625" style="1" customWidth="1"/>
    <col min="4605" max="4853" width="9.109375" style="1"/>
    <col min="4854" max="4854" width="15.6640625" style="1" customWidth="1"/>
    <col min="4855" max="4855" width="21" style="1" customWidth="1"/>
    <col min="4856" max="4860" width="10.6640625" style="1" customWidth="1"/>
    <col min="4861" max="5109" width="9.109375" style="1"/>
    <col min="5110" max="5110" width="15.6640625" style="1" customWidth="1"/>
    <col min="5111" max="5111" width="21" style="1" customWidth="1"/>
    <col min="5112" max="5116" width="10.6640625" style="1" customWidth="1"/>
    <col min="5117" max="5365" width="9.109375" style="1"/>
    <col min="5366" max="5366" width="15.6640625" style="1" customWidth="1"/>
    <col min="5367" max="5367" width="21" style="1" customWidth="1"/>
    <col min="5368" max="5372" width="10.6640625" style="1" customWidth="1"/>
    <col min="5373" max="5621" width="9.109375" style="1"/>
    <col min="5622" max="5622" width="15.6640625" style="1" customWidth="1"/>
    <col min="5623" max="5623" width="21" style="1" customWidth="1"/>
    <col min="5624" max="5628" width="10.6640625" style="1" customWidth="1"/>
    <col min="5629" max="5877" width="9.109375" style="1"/>
    <col min="5878" max="5878" width="15.6640625" style="1" customWidth="1"/>
    <col min="5879" max="5879" width="21" style="1" customWidth="1"/>
    <col min="5880" max="5884" width="10.6640625" style="1" customWidth="1"/>
    <col min="5885" max="6133" width="9.109375" style="1"/>
    <col min="6134" max="6134" width="15.6640625" style="1" customWidth="1"/>
    <col min="6135" max="6135" width="21" style="1" customWidth="1"/>
    <col min="6136" max="6140" width="10.6640625" style="1" customWidth="1"/>
    <col min="6141" max="6389" width="9.109375" style="1"/>
    <col min="6390" max="6390" width="15.6640625" style="1" customWidth="1"/>
    <col min="6391" max="6391" width="21" style="1" customWidth="1"/>
    <col min="6392" max="6396" width="10.6640625" style="1" customWidth="1"/>
    <col min="6397" max="6645" width="9.109375" style="1"/>
    <col min="6646" max="6646" width="15.6640625" style="1" customWidth="1"/>
    <col min="6647" max="6647" width="21" style="1" customWidth="1"/>
    <col min="6648" max="6652" width="10.6640625" style="1" customWidth="1"/>
    <col min="6653" max="6901" width="9.109375" style="1"/>
    <col min="6902" max="6902" width="15.6640625" style="1" customWidth="1"/>
    <col min="6903" max="6903" width="21" style="1" customWidth="1"/>
    <col min="6904" max="6908" width="10.6640625" style="1" customWidth="1"/>
    <col min="6909" max="7157" width="9.109375" style="1"/>
    <col min="7158" max="7158" width="15.6640625" style="1" customWidth="1"/>
    <col min="7159" max="7159" width="21" style="1" customWidth="1"/>
    <col min="7160" max="7164" width="10.6640625" style="1" customWidth="1"/>
    <col min="7165" max="7413" width="9.109375" style="1"/>
    <col min="7414" max="7414" width="15.6640625" style="1" customWidth="1"/>
    <col min="7415" max="7415" width="21" style="1" customWidth="1"/>
    <col min="7416" max="7420" width="10.6640625" style="1" customWidth="1"/>
    <col min="7421" max="7669" width="9.109375" style="1"/>
    <col min="7670" max="7670" width="15.6640625" style="1" customWidth="1"/>
    <col min="7671" max="7671" width="21" style="1" customWidth="1"/>
    <col min="7672" max="7676" width="10.6640625" style="1" customWidth="1"/>
    <col min="7677" max="7925" width="9.109375" style="1"/>
    <col min="7926" max="7926" width="15.6640625" style="1" customWidth="1"/>
    <col min="7927" max="7927" width="21" style="1" customWidth="1"/>
    <col min="7928" max="7932" width="10.6640625" style="1" customWidth="1"/>
    <col min="7933" max="8181" width="9.109375" style="1"/>
    <col min="8182" max="8182" width="15.6640625" style="1" customWidth="1"/>
    <col min="8183" max="8183" width="21" style="1" customWidth="1"/>
    <col min="8184" max="8188" width="10.6640625" style="1" customWidth="1"/>
    <col min="8189" max="8437" width="9.109375" style="1"/>
    <col min="8438" max="8438" width="15.6640625" style="1" customWidth="1"/>
    <col min="8439" max="8439" width="21" style="1" customWidth="1"/>
    <col min="8440" max="8444" width="10.6640625" style="1" customWidth="1"/>
    <col min="8445" max="8693" width="9.109375" style="1"/>
    <col min="8694" max="8694" width="15.6640625" style="1" customWidth="1"/>
    <col min="8695" max="8695" width="21" style="1" customWidth="1"/>
    <col min="8696" max="8700" width="10.6640625" style="1" customWidth="1"/>
    <col min="8701" max="8949" width="9.109375" style="1"/>
    <col min="8950" max="8950" width="15.6640625" style="1" customWidth="1"/>
    <col min="8951" max="8951" width="21" style="1" customWidth="1"/>
    <col min="8952" max="8956" width="10.6640625" style="1" customWidth="1"/>
    <col min="8957" max="9205" width="9.109375" style="1"/>
    <col min="9206" max="9206" width="15.6640625" style="1" customWidth="1"/>
    <col min="9207" max="9207" width="21" style="1" customWidth="1"/>
    <col min="9208" max="9212" width="10.6640625" style="1" customWidth="1"/>
    <col min="9213" max="9461" width="9.109375" style="1"/>
    <col min="9462" max="9462" width="15.6640625" style="1" customWidth="1"/>
    <col min="9463" max="9463" width="21" style="1" customWidth="1"/>
    <col min="9464" max="9468" width="10.6640625" style="1" customWidth="1"/>
    <col min="9469" max="9717" width="9.109375" style="1"/>
    <col min="9718" max="9718" width="15.6640625" style="1" customWidth="1"/>
    <col min="9719" max="9719" width="21" style="1" customWidth="1"/>
    <col min="9720" max="9724" width="10.6640625" style="1" customWidth="1"/>
    <col min="9725" max="9973" width="9.109375" style="1"/>
    <col min="9974" max="9974" width="15.6640625" style="1" customWidth="1"/>
    <col min="9975" max="9975" width="21" style="1" customWidth="1"/>
    <col min="9976" max="9980" width="10.6640625" style="1" customWidth="1"/>
    <col min="9981" max="10229" width="9.109375" style="1"/>
    <col min="10230" max="10230" width="15.6640625" style="1" customWidth="1"/>
    <col min="10231" max="10231" width="21" style="1" customWidth="1"/>
    <col min="10232" max="10236" width="10.6640625" style="1" customWidth="1"/>
    <col min="10237" max="10485" width="9.109375" style="1"/>
    <col min="10486" max="10486" width="15.6640625" style="1" customWidth="1"/>
    <col min="10487" max="10487" width="21" style="1" customWidth="1"/>
    <col min="10488" max="10492" width="10.6640625" style="1" customWidth="1"/>
    <col min="10493" max="10741" width="9.109375" style="1"/>
    <col min="10742" max="10742" width="15.6640625" style="1" customWidth="1"/>
    <col min="10743" max="10743" width="21" style="1" customWidth="1"/>
    <col min="10744" max="10748" width="10.6640625" style="1" customWidth="1"/>
    <col min="10749" max="10997" width="9.109375" style="1"/>
    <col min="10998" max="10998" width="15.6640625" style="1" customWidth="1"/>
    <col min="10999" max="10999" width="21" style="1" customWidth="1"/>
    <col min="11000" max="11004" width="10.6640625" style="1" customWidth="1"/>
    <col min="11005" max="11253" width="9.109375" style="1"/>
    <col min="11254" max="11254" width="15.6640625" style="1" customWidth="1"/>
    <col min="11255" max="11255" width="21" style="1" customWidth="1"/>
    <col min="11256" max="11260" width="10.6640625" style="1" customWidth="1"/>
    <col min="11261" max="11509" width="9.109375" style="1"/>
    <col min="11510" max="11510" width="15.6640625" style="1" customWidth="1"/>
    <col min="11511" max="11511" width="21" style="1" customWidth="1"/>
    <col min="11512" max="11516" width="10.6640625" style="1" customWidth="1"/>
    <col min="11517" max="11765" width="9.109375" style="1"/>
    <col min="11766" max="11766" width="15.6640625" style="1" customWidth="1"/>
    <col min="11767" max="11767" width="21" style="1" customWidth="1"/>
    <col min="11768" max="11772" width="10.6640625" style="1" customWidth="1"/>
    <col min="11773" max="12021" width="9.109375" style="1"/>
    <col min="12022" max="12022" width="15.6640625" style="1" customWidth="1"/>
    <col min="12023" max="12023" width="21" style="1" customWidth="1"/>
    <col min="12024" max="12028" width="10.6640625" style="1" customWidth="1"/>
    <col min="12029" max="12277" width="9.109375" style="1"/>
    <col min="12278" max="12278" width="15.6640625" style="1" customWidth="1"/>
    <col min="12279" max="12279" width="21" style="1" customWidth="1"/>
    <col min="12280" max="12284" width="10.6640625" style="1" customWidth="1"/>
    <col min="12285" max="12533" width="9.109375" style="1"/>
    <col min="12534" max="12534" width="15.6640625" style="1" customWidth="1"/>
    <col min="12535" max="12535" width="21" style="1" customWidth="1"/>
    <col min="12536" max="12540" width="10.6640625" style="1" customWidth="1"/>
    <col min="12541" max="12789" width="9.109375" style="1"/>
    <col min="12790" max="12790" width="15.6640625" style="1" customWidth="1"/>
    <col min="12791" max="12791" width="21" style="1" customWidth="1"/>
    <col min="12792" max="12796" width="10.6640625" style="1" customWidth="1"/>
    <col min="12797" max="13045" width="9.109375" style="1"/>
    <col min="13046" max="13046" width="15.6640625" style="1" customWidth="1"/>
    <col min="13047" max="13047" width="21" style="1" customWidth="1"/>
    <col min="13048" max="13052" width="10.6640625" style="1" customWidth="1"/>
    <col min="13053" max="13301" width="9.109375" style="1"/>
    <col min="13302" max="13302" width="15.6640625" style="1" customWidth="1"/>
    <col min="13303" max="13303" width="21" style="1" customWidth="1"/>
    <col min="13304" max="13308" width="10.6640625" style="1" customWidth="1"/>
    <col min="13309" max="13557" width="9.109375" style="1"/>
    <col min="13558" max="13558" width="15.6640625" style="1" customWidth="1"/>
    <col min="13559" max="13559" width="21" style="1" customWidth="1"/>
    <col min="13560" max="13564" width="10.6640625" style="1" customWidth="1"/>
    <col min="13565" max="13813" width="9.109375" style="1"/>
    <col min="13814" max="13814" width="15.6640625" style="1" customWidth="1"/>
    <col min="13815" max="13815" width="21" style="1" customWidth="1"/>
    <col min="13816" max="13820" width="10.6640625" style="1" customWidth="1"/>
    <col min="13821" max="14069" width="9.109375" style="1"/>
    <col min="14070" max="14070" width="15.6640625" style="1" customWidth="1"/>
    <col min="14071" max="14071" width="21" style="1" customWidth="1"/>
    <col min="14072" max="14076" width="10.6640625" style="1" customWidth="1"/>
    <col min="14077" max="14325" width="9.109375" style="1"/>
    <col min="14326" max="14326" width="15.6640625" style="1" customWidth="1"/>
    <col min="14327" max="14327" width="21" style="1" customWidth="1"/>
    <col min="14328" max="14332" width="10.6640625" style="1" customWidth="1"/>
    <col min="14333" max="14581" width="9.109375" style="1"/>
    <col min="14582" max="14582" width="15.6640625" style="1" customWidth="1"/>
    <col min="14583" max="14583" width="21" style="1" customWidth="1"/>
    <col min="14584" max="14588" width="10.6640625" style="1" customWidth="1"/>
    <col min="14589" max="14837" width="9.109375" style="1"/>
    <col min="14838" max="14838" width="15.6640625" style="1" customWidth="1"/>
    <col min="14839" max="14839" width="21" style="1" customWidth="1"/>
    <col min="14840" max="14844" width="10.6640625" style="1" customWidth="1"/>
    <col min="14845" max="15093" width="9.109375" style="1"/>
    <col min="15094" max="15094" width="15.6640625" style="1" customWidth="1"/>
    <col min="15095" max="15095" width="21" style="1" customWidth="1"/>
    <col min="15096" max="15100" width="10.6640625" style="1" customWidth="1"/>
    <col min="15101" max="15349" width="9.109375" style="1"/>
    <col min="15350" max="15350" width="15.6640625" style="1" customWidth="1"/>
    <col min="15351" max="15351" width="21" style="1" customWidth="1"/>
    <col min="15352" max="15356" width="10.6640625" style="1" customWidth="1"/>
    <col min="15357" max="15605" width="9.109375" style="1"/>
    <col min="15606" max="15606" width="15.6640625" style="1" customWidth="1"/>
    <col min="15607" max="15607" width="21" style="1" customWidth="1"/>
    <col min="15608" max="15612" width="10.6640625" style="1" customWidth="1"/>
    <col min="15613" max="15861" width="9.109375" style="1"/>
    <col min="15862" max="15862" width="15.6640625" style="1" customWidth="1"/>
    <col min="15863" max="15863" width="21" style="1" customWidth="1"/>
    <col min="15864" max="15868" width="10.6640625" style="1" customWidth="1"/>
    <col min="15869" max="16117" width="9.109375" style="1"/>
    <col min="16118" max="16118" width="15.6640625" style="1" customWidth="1"/>
    <col min="16119" max="16119" width="21" style="1" customWidth="1"/>
    <col min="16120" max="16124" width="10.6640625" style="1" customWidth="1"/>
    <col min="16125" max="16375" width="9.109375" style="1"/>
    <col min="16376" max="16384" width="9.109375" style="1" customWidth="1"/>
  </cols>
  <sheetData>
    <row r="1" spans="1:6" ht="68.25" customHeight="1" thickBot="1" x14ac:dyDescent="0.35">
      <c r="A1" s="59" t="s">
        <v>79</v>
      </c>
      <c r="B1" s="60"/>
      <c r="C1" s="61"/>
      <c r="D1" s="62"/>
    </row>
    <row r="2" spans="1:6" ht="33.75" customHeight="1" x14ac:dyDescent="0.3">
      <c r="A2" s="74" t="s">
        <v>0</v>
      </c>
      <c r="B2" s="76" t="s">
        <v>1</v>
      </c>
      <c r="C2" s="63" t="s">
        <v>84</v>
      </c>
      <c r="D2" s="64"/>
    </row>
    <row r="3" spans="1:6" ht="33.75" customHeight="1" x14ac:dyDescent="0.3">
      <c r="A3" s="75"/>
      <c r="B3" s="77"/>
      <c r="C3" s="17">
        <v>2021</v>
      </c>
      <c r="D3" s="17">
        <v>2022</v>
      </c>
    </row>
    <row r="4" spans="1:6" ht="37.5" customHeight="1" x14ac:dyDescent="0.3">
      <c r="A4" s="78" t="s">
        <v>2</v>
      </c>
      <c r="B4" s="2" t="s">
        <v>3</v>
      </c>
      <c r="C4" s="9">
        <v>107321</v>
      </c>
      <c r="D4" s="9">
        <v>120851</v>
      </c>
    </row>
    <row r="5" spans="1:6" ht="37.5" customHeight="1" x14ac:dyDescent="0.3">
      <c r="A5" s="66"/>
      <c r="B5" s="5" t="s">
        <v>4</v>
      </c>
      <c r="C5" s="42">
        <v>27459</v>
      </c>
      <c r="D5" s="42">
        <v>37126</v>
      </c>
    </row>
    <row r="6" spans="1:6" ht="37.5" customHeight="1" thickBot="1" x14ac:dyDescent="0.35">
      <c r="A6" s="79"/>
      <c r="B6" s="6" t="s">
        <v>5</v>
      </c>
      <c r="C6" s="43">
        <f t="shared" ref="C6" si="0">SUM(C4:C5)</f>
        <v>134780</v>
      </c>
      <c r="D6" s="43">
        <f t="shared" ref="D6" si="1">SUM(D4:D5)</f>
        <v>157977</v>
      </c>
    </row>
    <row r="7" spans="1:6" ht="37.5" customHeight="1" x14ac:dyDescent="0.3">
      <c r="A7" s="65" t="s">
        <v>39</v>
      </c>
      <c r="B7" s="3" t="s">
        <v>6</v>
      </c>
      <c r="C7" s="44">
        <v>71956</v>
      </c>
      <c r="D7" s="44">
        <v>72197.8</v>
      </c>
    </row>
    <row r="8" spans="1:6" ht="37.5" customHeight="1" x14ac:dyDescent="0.3">
      <c r="A8" s="66"/>
      <c r="B8" s="5" t="s">
        <v>34</v>
      </c>
      <c r="C8" s="42">
        <v>289511</v>
      </c>
      <c r="D8" s="42">
        <v>293628</v>
      </c>
    </row>
    <row r="9" spans="1:6" ht="37.5" customHeight="1" x14ac:dyDescent="0.3">
      <c r="A9" s="66"/>
      <c r="B9" s="4" t="s">
        <v>7</v>
      </c>
      <c r="C9" s="9">
        <v>222177.9</v>
      </c>
      <c r="D9" s="9">
        <v>107458.2</v>
      </c>
      <c r="F9" s="40"/>
    </row>
    <row r="10" spans="1:6" ht="37.5" customHeight="1" thickBot="1" x14ac:dyDescent="0.35">
      <c r="A10" s="67"/>
      <c r="B10" s="48" t="s">
        <v>5</v>
      </c>
      <c r="C10" s="49">
        <f t="shared" ref="C10" si="2">SUM(C7:C9)</f>
        <v>583644.9</v>
      </c>
      <c r="D10" s="49">
        <f t="shared" ref="D10" si="3">SUM(D7:D9)</f>
        <v>473284</v>
      </c>
    </row>
    <row r="11" spans="1:6" ht="45.75" customHeight="1" thickBot="1" x14ac:dyDescent="0.35">
      <c r="A11" s="70" t="s">
        <v>8</v>
      </c>
      <c r="B11" s="71"/>
      <c r="C11" s="54">
        <f>C6+C10</f>
        <v>718424.9</v>
      </c>
      <c r="D11" s="54">
        <f>D6+D10</f>
        <v>631261</v>
      </c>
    </row>
    <row r="12" spans="1:6" ht="38.25" customHeight="1" thickBot="1" x14ac:dyDescent="0.35">
      <c r="A12" s="68" t="s">
        <v>9</v>
      </c>
      <c r="B12" s="69"/>
      <c r="C12" s="45">
        <v>412590.9</v>
      </c>
      <c r="D12" s="45">
        <v>414494.2</v>
      </c>
    </row>
    <row r="13" spans="1:6" ht="60.75" customHeight="1" thickTop="1" thickBot="1" x14ac:dyDescent="0.35">
      <c r="A13" s="72" t="s">
        <v>41</v>
      </c>
      <c r="B13" s="73"/>
      <c r="C13" s="47">
        <f>C12+C11</f>
        <v>1131015.8</v>
      </c>
      <c r="D13" s="47">
        <f>D12+D11</f>
        <v>1045755.2</v>
      </c>
    </row>
    <row r="14" spans="1:6" ht="21" x14ac:dyDescent="0.3">
      <c r="A14" s="59"/>
      <c r="B14" s="60"/>
      <c r="C14" s="61"/>
      <c r="D14" s="62"/>
    </row>
    <row r="18" spans="3:7" x14ac:dyDescent="0.3">
      <c r="C18" s="52"/>
    </row>
    <row r="21" spans="3:7" x14ac:dyDescent="0.3">
      <c r="G21" s="41"/>
    </row>
  </sheetData>
  <mergeCells count="10">
    <mergeCell ref="A1:D1"/>
    <mergeCell ref="C2:D2"/>
    <mergeCell ref="A7:A10"/>
    <mergeCell ref="A12:B12"/>
    <mergeCell ref="A14:D14"/>
    <mergeCell ref="A11:B11"/>
    <mergeCell ref="A13:B13"/>
    <mergeCell ref="A2:A3"/>
    <mergeCell ref="B2:B3"/>
    <mergeCell ref="A4:A6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19"/>
  <sheetViews>
    <sheetView zoomScaleNormal="100" zoomScaleSheetLayoutView="100" workbookViewId="0">
      <selection activeCell="H15" sqref="H14:H15"/>
    </sheetView>
  </sheetViews>
  <sheetFormatPr defaultRowHeight="13.2" x14ac:dyDescent="0.3"/>
  <cols>
    <col min="1" max="1" width="11.33203125" style="7" customWidth="1"/>
    <col min="2" max="2" width="42.5546875" style="7" customWidth="1"/>
    <col min="3" max="4" width="15.44140625" style="7" customWidth="1"/>
    <col min="5" max="243" width="9.109375" style="7"/>
    <col min="244" max="244" width="10.6640625" style="7" customWidth="1"/>
    <col min="245" max="245" width="26.5546875" style="7" customWidth="1"/>
    <col min="246" max="250" width="11.33203125" style="7" customWidth="1"/>
    <col min="251" max="499" width="9.109375" style="7"/>
    <col min="500" max="500" width="10.6640625" style="7" customWidth="1"/>
    <col min="501" max="501" width="26.5546875" style="7" customWidth="1"/>
    <col min="502" max="506" width="11.33203125" style="7" customWidth="1"/>
    <col min="507" max="755" width="9.109375" style="7"/>
    <col min="756" max="756" width="10.6640625" style="7" customWidth="1"/>
    <col min="757" max="757" width="26.5546875" style="7" customWidth="1"/>
    <col min="758" max="762" width="11.33203125" style="7" customWidth="1"/>
    <col min="763" max="1011" width="9.109375" style="7"/>
    <col min="1012" max="1012" width="10.6640625" style="7" customWidth="1"/>
    <col min="1013" max="1013" width="26.5546875" style="7" customWidth="1"/>
    <col min="1014" max="1018" width="11.33203125" style="7" customWidth="1"/>
    <col min="1019" max="1267" width="9.109375" style="7"/>
    <col min="1268" max="1268" width="10.6640625" style="7" customWidth="1"/>
    <col min="1269" max="1269" width="26.5546875" style="7" customWidth="1"/>
    <col min="1270" max="1274" width="11.33203125" style="7" customWidth="1"/>
    <col min="1275" max="1523" width="9.109375" style="7"/>
    <col min="1524" max="1524" width="10.6640625" style="7" customWidth="1"/>
    <col min="1525" max="1525" width="26.5546875" style="7" customWidth="1"/>
    <col min="1526" max="1530" width="11.33203125" style="7" customWidth="1"/>
    <col min="1531" max="1779" width="9.109375" style="7"/>
    <col min="1780" max="1780" width="10.6640625" style="7" customWidth="1"/>
    <col min="1781" max="1781" width="26.5546875" style="7" customWidth="1"/>
    <col min="1782" max="1786" width="11.33203125" style="7" customWidth="1"/>
    <col min="1787" max="2035" width="9.109375" style="7"/>
    <col min="2036" max="2036" width="10.6640625" style="7" customWidth="1"/>
    <col min="2037" max="2037" width="26.5546875" style="7" customWidth="1"/>
    <col min="2038" max="2042" width="11.33203125" style="7" customWidth="1"/>
    <col min="2043" max="2291" width="9.109375" style="7"/>
    <col min="2292" max="2292" width="10.6640625" style="7" customWidth="1"/>
    <col min="2293" max="2293" width="26.5546875" style="7" customWidth="1"/>
    <col min="2294" max="2298" width="11.33203125" style="7" customWidth="1"/>
    <col min="2299" max="2547" width="9.109375" style="7"/>
    <col min="2548" max="2548" width="10.6640625" style="7" customWidth="1"/>
    <col min="2549" max="2549" width="26.5546875" style="7" customWidth="1"/>
    <col min="2550" max="2554" width="11.33203125" style="7" customWidth="1"/>
    <col min="2555" max="2803" width="9.109375" style="7"/>
    <col min="2804" max="2804" width="10.6640625" style="7" customWidth="1"/>
    <col min="2805" max="2805" width="26.5546875" style="7" customWidth="1"/>
    <col min="2806" max="2810" width="11.33203125" style="7" customWidth="1"/>
    <col min="2811" max="3059" width="9.109375" style="7"/>
    <col min="3060" max="3060" width="10.6640625" style="7" customWidth="1"/>
    <col min="3061" max="3061" width="26.5546875" style="7" customWidth="1"/>
    <col min="3062" max="3066" width="11.33203125" style="7" customWidth="1"/>
    <col min="3067" max="3315" width="9.109375" style="7"/>
    <col min="3316" max="3316" width="10.6640625" style="7" customWidth="1"/>
    <col min="3317" max="3317" width="26.5546875" style="7" customWidth="1"/>
    <col min="3318" max="3322" width="11.33203125" style="7" customWidth="1"/>
    <col min="3323" max="3571" width="9.109375" style="7"/>
    <col min="3572" max="3572" width="10.6640625" style="7" customWidth="1"/>
    <col min="3573" max="3573" width="26.5546875" style="7" customWidth="1"/>
    <col min="3574" max="3578" width="11.33203125" style="7" customWidth="1"/>
    <col min="3579" max="3827" width="9.109375" style="7"/>
    <col min="3828" max="3828" width="10.6640625" style="7" customWidth="1"/>
    <col min="3829" max="3829" width="26.5546875" style="7" customWidth="1"/>
    <col min="3830" max="3834" width="11.33203125" style="7" customWidth="1"/>
    <col min="3835" max="4083" width="9.109375" style="7"/>
    <col min="4084" max="4084" width="10.6640625" style="7" customWidth="1"/>
    <col min="4085" max="4085" width="26.5546875" style="7" customWidth="1"/>
    <col min="4086" max="4090" width="11.33203125" style="7" customWidth="1"/>
    <col min="4091" max="4339" width="9.109375" style="7"/>
    <col min="4340" max="4340" width="10.6640625" style="7" customWidth="1"/>
    <col min="4341" max="4341" width="26.5546875" style="7" customWidth="1"/>
    <col min="4342" max="4346" width="11.33203125" style="7" customWidth="1"/>
    <col min="4347" max="4595" width="9.109375" style="7"/>
    <col min="4596" max="4596" width="10.6640625" style="7" customWidth="1"/>
    <col min="4597" max="4597" width="26.5546875" style="7" customWidth="1"/>
    <col min="4598" max="4602" width="11.33203125" style="7" customWidth="1"/>
    <col min="4603" max="4851" width="9.109375" style="7"/>
    <col min="4852" max="4852" width="10.6640625" style="7" customWidth="1"/>
    <col min="4853" max="4853" width="26.5546875" style="7" customWidth="1"/>
    <col min="4854" max="4858" width="11.33203125" style="7" customWidth="1"/>
    <col min="4859" max="5107" width="9.109375" style="7"/>
    <col min="5108" max="5108" width="10.6640625" style="7" customWidth="1"/>
    <col min="5109" max="5109" width="26.5546875" style="7" customWidth="1"/>
    <col min="5110" max="5114" width="11.33203125" style="7" customWidth="1"/>
    <col min="5115" max="5363" width="9.109375" style="7"/>
    <col min="5364" max="5364" width="10.6640625" style="7" customWidth="1"/>
    <col min="5365" max="5365" width="26.5546875" style="7" customWidth="1"/>
    <col min="5366" max="5370" width="11.33203125" style="7" customWidth="1"/>
    <col min="5371" max="5619" width="9.109375" style="7"/>
    <col min="5620" max="5620" width="10.6640625" style="7" customWidth="1"/>
    <col min="5621" max="5621" width="26.5546875" style="7" customWidth="1"/>
    <col min="5622" max="5626" width="11.33203125" style="7" customWidth="1"/>
    <col min="5627" max="5875" width="9.109375" style="7"/>
    <col min="5876" max="5876" width="10.6640625" style="7" customWidth="1"/>
    <col min="5877" max="5877" width="26.5546875" style="7" customWidth="1"/>
    <col min="5878" max="5882" width="11.33203125" style="7" customWidth="1"/>
    <col min="5883" max="6131" width="9.109375" style="7"/>
    <col min="6132" max="6132" width="10.6640625" style="7" customWidth="1"/>
    <col min="6133" max="6133" width="26.5546875" style="7" customWidth="1"/>
    <col min="6134" max="6138" width="11.33203125" style="7" customWidth="1"/>
    <col min="6139" max="6387" width="9.109375" style="7"/>
    <col min="6388" max="6388" width="10.6640625" style="7" customWidth="1"/>
    <col min="6389" max="6389" width="26.5546875" style="7" customWidth="1"/>
    <col min="6390" max="6394" width="11.33203125" style="7" customWidth="1"/>
    <col min="6395" max="6643" width="9.109375" style="7"/>
    <col min="6644" max="6644" width="10.6640625" style="7" customWidth="1"/>
    <col min="6645" max="6645" width="26.5546875" style="7" customWidth="1"/>
    <col min="6646" max="6650" width="11.33203125" style="7" customWidth="1"/>
    <col min="6651" max="6899" width="9.109375" style="7"/>
    <col min="6900" max="6900" width="10.6640625" style="7" customWidth="1"/>
    <col min="6901" max="6901" width="26.5546875" style="7" customWidth="1"/>
    <col min="6902" max="6906" width="11.33203125" style="7" customWidth="1"/>
    <col min="6907" max="7155" width="9.109375" style="7"/>
    <col min="7156" max="7156" width="10.6640625" style="7" customWidth="1"/>
    <col min="7157" max="7157" width="26.5546875" style="7" customWidth="1"/>
    <col min="7158" max="7162" width="11.33203125" style="7" customWidth="1"/>
    <col min="7163" max="7411" width="9.109375" style="7"/>
    <col min="7412" max="7412" width="10.6640625" style="7" customWidth="1"/>
    <col min="7413" max="7413" width="26.5546875" style="7" customWidth="1"/>
    <col min="7414" max="7418" width="11.33203125" style="7" customWidth="1"/>
    <col min="7419" max="7667" width="9.109375" style="7"/>
    <col min="7668" max="7668" width="10.6640625" style="7" customWidth="1"/>
    <col min="7669" max="7669" width="26.5546875" style="7" customWidth="1"/>
    <col min="7670" max="7674" width="11.33203125" style="7" customWidth="1"/>
    <col min="7675" max="7923" width="9.109375" style="7"/>
    <col min="7924" max="7924" width="10.6640625" style="7" customWidth="1"/>
    <col min="7925" max="7925" width="26.5546875" style="7" customWidth="1"/>
    <col min="7926" max="7930" width="11.33203125" style="7" customWidth="1"/>
    <col min="7931" max="8179" width="9.109375" style="7"/>
    <col min="8180" max="8180" width="10.6640625" style="7" customWidth="1"/>
    <col min="8181" max="8181" width="26.5546875" style="7" customWidth="1"/>
    <col min="8182" max="8186" width="11.33203125" style="7" customWidth="1"/>
    <col min="8187" max="8435" width="9.109375" style="7"/>
    <col min="8436" max="8436" width="10.6640625" style="7" customWidth="1"/>
    <col min="8437" max="8437" width="26.5546875" style="7" customWidth="1"/>
    <col min="8438" max="8442" width="11.33203125" style="7" customWidth="1"/>
    <col min="8443" max="8691" width="9.109375" style="7"/>
    <col min="8692" max="8692" width="10.6640625" style="7" customWidth="1"/>
    <col min="8693" max="8693" width="26.5546875" style="7" customWidth="1"/>
    <col min="8694" max="8698" width="11.33203125" style="7" customWidth="1"/>
    <col min="8699" max="8947" width="9.109375" style="7"/>
    <col min="8948" max="8948" width="10.6640625" style="7" customWidth="1"/>
    <col min="8949" max="8949" width="26.5546875" style="7" customWidth="1"/>
    <col min="8950" max="8954" width="11.33203125" style="7" customWidth="1"/>
    <col min="8955" max="9203" width="9.109375" style="7"/>
    <col min="9204" max="9204" width="10.6640625" style="7" customWidth="1"/>
    <col min="9205" max="9205" width="26.5546875" style="7" customWidth="1"/>
    <col min="9206" max="9210" width="11.33203125" style="7" customWidth="1"/>
    <col min="9211" max="9459" width="9.109375" style="7"/>
    <col min="9460" max="9460" width="10.6640625" style="7" customWidth="1"/>
    <col min="9461" max="9461" width="26.5546875" style="7" customWidth="1"/>
    <col min="9462" max="9466" width="11.33203125" style="7" customWidth="1"/>
    <col min="9467" max="9715" width="9.109375" style="7"/>
    <col min="9716" max="9716" width="10.6640625" style="7" customWidth="1"/>
    <col min="9717" max="9717" width="26.5546875" style="7" customWidth="1"/>
    <col min="9718" max="9722" width="11.33203125" style="7" customWidth="1"/>
    <col min="9723" max="9971" width="9.109375" style="7"/>
    <col min="9972" max="9972" width="10.6640625" style="7" customWidth="1"/>
    <col min="9973" max="9973" width="26.5546875" style="7" customWidth="1"/>
    <col min="9974" max="9978" width="11.33203125" style="7" customWidth="1"/>
    <col min="9979" max="10227" width="9.109375" style="7"/>
    <col min="10228" max="10228" width="10.6640625" style="7" customWidth="1"/>
    <col min="10229" max="10229" width="26.5546875" style="7" customWidth="1"/>
    <col min="10230" max="10234" width="11.33203125" style="7" customWidth="1"/>
    <col min="10235" max="10483" width="9.109375" style="7"/>
    <col min="10484" max="10484" width="10.6640625" style="7" customWidth="1"/>
    <col min="10485" max="10485" width="26.5546875" style="7" customWidth="1"/>
    <col min="10486" max="10490" width="11.33203125" style="7" customWidth="1"/>
    <col min="10491" max="10739" width="9.109375" style="7"/>
    <col min="10740" max="10740" width="10.6640625" style="7" customWidth="1"/>
    <col min="10741" max="10741" width="26.5546875" style="7" customWidth="1"/>
    <col min="10742" max="10746" width="11.33203125" style="7" customWidth="1"/>
    <col min="10747" max="10995" width="9.109375" style="7"/>
    <col min="10996" max="10996" width="10.6640625" style="7" customWidth="1"/>
    <col min="10997" max="10997" width="26.5546875" style="7" customWidth="1"/>
    <col min="10998" max="11002" width="11.33203125" style="7" customWidth="1"/>
    <col min="11003" max="11251" width="9.109375" style="7"/>
    <col min="11252" max="11252" width="10.6640625" style="7" customWidth="1"/>
    <col min="11253" max="11253" width="26.5546875" style="7" customWidth="1"/>
    <col min="11254" max="11258" width="11.33203125" style="7" customWidth="1"/>
    <col min="11259" max="11507" width="9.109375" style="7"/>
    <col min="11508" max="11508" width="10.6640625" style="7" customWidth="1"/>
    <col min="11509" max="11509" width="26.5546875" style="7" customWidth="1"/>
    <col min="11510" max="11514" width="11.33203125" style="7" customWidth="1"/>
    <col min="11515" max="11763" width="9.109375" style="7"/>
    <col min="11764" max="11764" width="10.6640625" style="7" customWidth="1"/>
    <col min="11765" max="11765" width="26.5546875" style="7" customWidth="1"/>
    <col min="11766" max="11770" width="11.33203125" style="7" customWidth="1"/>
    <col min="11771" max="12019" width="9.109375" style="7"/>
    <col min="12020" max="12020" width="10.6640625" style="7" customWidth="1"/>
    <col min="12021" max="12021" width="26.5546875" style="7" customWidth="1"/>
    <col min="12022" max="12026" width="11.33203125" style="7" customWidth="1"/>
    <col min="12027" max="12275" width="9.109375" style="7"/>
    <col min="12276" max="12276" width="10.6640625" style="7" customWidth="1"/>
    <col min="12277" max="12277" width="26.5546875" style="7" customWidth="1"/>
    <col min="12278" max="12282" width="11.33203125" style="7" customWidth="1"/>
    <col min="12283" max="12531" width="9.109375" style="7"/>
    <col min="12532" max="12532" width="10.6640625" style="7" customWidth="1"/>
    <col min="12533" max="12533" width="26.5546875" style="7" customWidth="1"/>
    <col min="12534" max="12538" width="11.33203125" style="7" customWidth="1"/>
    <col min="12539" max="12787" width="9.109375" style="7"/>
    <col min="12788" max="12788" width="10.6640625" style="7" customWidth="1"/>
    <col min="12789" max="12789" width="26.5546875" style="7" customWidth="1"/>
    <col min="12790" max="12794" width="11.33203125" style="7" customWidth="1"/>
    <col min="12795" max="13043" width="9.109375" style="7"/>
    <col min="13044" max="13044" width="10.6640625" style="7" customWidth="1"/>
    <col min="13045" max="13045" width="26.5546875" style="7" customWidth="1"/>
    <col min="13046" max="13050" width="11.33203125" style="7" customWidth="1"/>
    <col min="13051" max="13299" width="9.109375" style="7"/>
    <col min="13300" max="13300" width="10.6640625" style="7" customWidth="1"/>
    <col min="13301" max="13301" width="26.5546875" style="7" customWidth="1"/>
    <col min="13302" max="13306" width="11.33203125" style="7" customWidth="1"/>
    <col min="13307" max="13555" width="9.109375" style="7"/>
    <col min="13556" max="13556" width="10.6640625" style="7" customWidth="1"/>
    <col min="13557" max="13557" width="26.5546875" style="7" customWidth="1"/>
    <col min="13558" max="13562" width="11.33203125" style="7" customWidth="1"/>
    <col min="13563" max="13811" width="9.109375" style="7"/>
    <col min="13812" max="13812" width="10.6640625" style="7" customWidth="1"/>
    <col min="13813" max="13813" width="26.5546875" style="7" customWidth="1"/>
    <col min="13814" max="13818" width="11.33203125" style="7" customWidth="1"/>
    <col min="13819" max="14067" width="9.109375" style="7"/>
    <col min="14068" max="14068" width="10.6640625" style="7" customWidth="1"/>
    <col min="14069" max="14069" width="26.5546875" style="7" customWidth="1"/>
    <col min="14070" max="14074" width="11.33203125" style="7" customWidth="1"/>
    <col min="14075" max="14323" width="9.109375" style="7"/>
    <col min="14324" max="14324" width="10.6640625" style="7" customWidth="1"/>
    <col min="14325" max="14325" width="26.5546875" style="7" customWidth="1"/>
    <col min="14326" max="14330" width="11.33203125" style="7" customWidth="1"/>
    <col min="14331" max="14579" width="9.109375" style="7"/>
    <col min="14580" max="14580" width="10.6640625" style="7" customWidth="1"/>
    <col min="14581" max="14581" width="26.5546875" style="7" customWidth="1"/>
    <col min="14582" max="14586" width="11.33203125" style="7" customWidth="1"/>
    <col min="14587" max="14835" width="9.109375" style="7"/>
    <col min="14836" max="14836" width="10.6640625" style="7" customWidth="1"/>
    <col min="14837" max="14837" width="26.5546875" style="7" customWidth="1"/>
    <col min="14838" max="14842" width="11.33203125" style="7" customWidth="1"/>
    <col min="14843" max="15091" width="9.109375" style="7"/>
    <col min="15092" max="15092" width="10.6640625" style="7" customWidth="1"/>
    <col min="15093" max="15093" width="26.5546875" style="7" customWidth="1"/>
    <col min="15094" max="15098" width="11.33203125" style="7" customWidth="1"/>
    <col min="15099" max="15347" width="9.109375" style="7"/>
    <col min="15348" max="15348" width="10.6640625" style="7" customWidth="1"/>
    <col min="15349" max="15349" width="26.5546875" style="7" customWidth="1"/>
    <col min="15350" max="15354" width="11.33203125" style="7" customWidth="1"/>
    <col min="15355" max="15603" width="9.109375" style="7"/>
    <col min="15604" max="15604" width="10.6640625" style="7" customWidth="1"/>
    <col min="15605" max="15605" width="26.5546875" style="7" customWidth="1"/>
    <col min="15606" max="15610" width="11.33203125" style="7" customWidth="1"/>
    <col min="15611" max="15859" width="9.109375" style="7"/>
    <col min="15860" max="15860" width="10.6640625" style="7" customWidth="1"/>
    <col min="15861" max="15861" width="26.5546875" style="7" customWidth="1"/>
    <col min="15862" max="15866" width="11.33203125" style="7" customWidth="1"/>
    <col min="15867" max="16115" width="9.109375" style="7"/>
    <col min="16116" max="16116" width="10.6640625" style="7" customWidth="1"/>
    <col min="16117" max="16117" width="26.5546875" style="7" customWidth="1"/>
    <col min="16118" max="16122" width="11.33203125" style="7" customWidth="1"/>
    <col min="16123" max="16374" width="9.109375" style="7"/>
    <col min="16375" max="16384" width="9.109375" style="7" customWidth="1"/>
  </cols>
  <sheetData>
    <row r="1" spans="1:4" ht="57" customHeight="1" thickBot="1" x14ac:dyDescent="0.35">
      <c r="A1" s="92" t="s">
        <v>83</v>
      </c>
      <c r="B1" s="92"/>
      <c r="C1" s="92"/>
      <c r="D1" s="92"/>
    </row>
    <row r="2" spans="1:4" ht="30" customHeight="1" x14ac:dyDescent="0.3">
      <c r="A2" s="86" t="s">
        <v>10</v>
      </c>
      <c r="B2" s="88" t="s">
        <v>1</v>
      </c>
      <c r="C2" s="90" t="s">
        <v>84</v>
      </c>
      <c r="D2" s="91"/>
    </row>
    <row r="3" spans="1:4" ht="30" customHeight="1" x14ac:dyDescent="0.3">
      <c r="A3" s="87"/>
      <c r="B3" s="89"/>
      <c r="C3" s="17">
        <v>2021</v>
      </c>
      <c r="D3" s="17">
        <v>2022</v>
      </c>
    </row>
    <row r="4" spans="1:4" ht="26.25" customHeight="1" x14ac:dyDescent="0.3">
      <c r="A4" s="80" t="s">
        <v>11</v>
      </c>
      <c r="B4" s="10" t="s">
        <v>12</v>
      </c>
      <c r="C4" s="12">
        <v>7951</v>
      </c>
      <c r="D4" s="12">
        <v>10751</v>
      </c>
    </row>
    <row r="5" spans="1:4" ht="26.25" customHeight="1" x14ac:dyDescent="0.3">
      <c r="A5" s="81"/>
      <c r="B5" s="13" t="s">
        <v>85</v>
      </c>
      <c r="C5" s="12">
        <v>1520</v>
      </c>
      <c r="D5" s="12">
        <v>2100</v>
      </c>
    </row>
    <row r="6" spans="1:4" ht="26.25" customHeight="1" x14ac:dyDescent="0.3">
      <c r="A6" s="81"/>
      <c r="B6" s="14" t="s">
        <v>77</v>
      </c>
      <c r="C6" s="12">
        <v>3100</v>
      </c>
      <c r="D6" s="12">
        <v>4600</v>
      </c>
    </row>
    <row r="7" spans="1:4" ht="26.25" customHeight="1" x14ac:dyDescent="0.3">
      <c r="A7" s="81"/>
      <c r="B7" s="15" t="s">
        <v>13</v>
      </c>
      <c r="C7" s="12">
        <v>8200</v>
      </c>
      <c r="D7" s="12">
        <v>15700</v>
      </c>
    </row>
    <row r="8" spans="1:4" ht="26.25" customHeight="1" x14ac:dyDescent="0.3">
      <c r="A8" s="81"/>
      <c r="B8" s="14" t="s">
        <v>14</v>
      </c>
      <c r="C8" s="12">
        <v>150</v>
      </c>
      <c r="D8" s="12">
        <v>100</v>
      </c>
    </row>
    <row r="9" spans="1:4" ht="26.25" customHeight="1" x14ac:dyDescent="0.3">
      <c r="A9" s="81"/>
      <c r="B9" s="16" t="s">
        <v>40</v>
      </c>
      <c r="C9" s="12">
        <v>86400</v>
      </c>
      <c r="D9" s="12">
        <v>87600</v>
      </c>
    </row>
    <row r="10" spans="1:4" ht="35.25" customHeight="1" thickBot="1" x14ac:dyDescent="0.35">
      <c r="A10" s="82"/>
      <c r="B10" s="18" t="s">
        <v>5</v>
      </c>
      <c r="C10" s="55">
        <f>SUM(C4:C9)</f>
        <v>107321</v>
      </c>
      <c r="D10" s="55">
        <f>SUM(D4:D9)</f>
        <v>120851</v>
      </c>
    </row>
    <row r="11" spans="1:4" ht="26.25" customHeight="1" x14ac:dyDescent="0.3">
      <c r="A11" s="81"/>
      <c r="B11" s="14" t="s">
        <v>15</v>
      </c>
      <c r="C11" s="12">
        <v>3100</v>
      </c>
      <c r="D11" s="12">
        <v>7300</v>
      </c>
    </row>
    <row r="12" spans="1:4" ht="26.25" customHeight="1" x14ac:dyDescent="0.3">
      <c r="A12" s="81"/>
      <c r="B12" s="13" t="s">
        <v>16</v>
      </c>
      <c r="C12" s="12">
        <v>19133</v>
      </c>
      <c r="D12" s="12">
        <v>20640</v>
      </c>
    </row>
    <row r="13" spans="1:4" ht="26.25" customHeight="1" x14ac:dyDescent="0.3">
      <c r="A13" s="81"/>
      <c r="B13" s="14" t="s">
        <v>81</v>
      </c>
      <c r="C13" s="56">
        <v>5226</v>
      </c>
      <c r="D13" s="56">
        <v>9186</v>
      </c>
    </row>
    <row r="14" spans="1:4" ht="35.25" customHeight="1" thickBot="1" x14ac:dyDescent="0.35">
      <c r="A14" s="83"/>
      <c r="B14" s="20" t="s">
        <v>5</v>
      </c>
      <c r="C14" s="22">
        <f>SUM(C11:C13)</f>
        <v>27459</v>
      </c>
      <c r="D14" s="22">
        <f>SUM(D11:D13)</f>
        <v>37126</v>
      </c>
    </row>
    <row r="15" spans="1:4" ht="39" customHeight="1" thickTop="1" thickBot="1" x14ac:dyDescent="0.35">
      <c r="A15" s="84" t="s">
        <v>17</v>
      </c>
      <c r="B15" s="85"/>
      <c r="C15" s="57">
        <f>C10+C14</f>
        <v>134780</v>
      </c>
      <c r="D15" s="57">
        <f>D10+D14</f>
        <v>157977</v>
      </c>
    </row>
    <row r="19" spans="4:4" x14ac:dyDescent="0.3">
      <c r="D19" s="46"/>
    </row>
  </sheetData>
  <mergeCells count="7">
    <mergeCell ref="C2:D2"/>
    <mergeCell ref="A1:D1"/>
    <mergeCell ref="A4:A10"/>
    <mergeCell ref="A11:A14"/>
    <mergeCell ref="A15:B15"/>
    <mergeCell ref="A2:A3"/>
    <mergeCell ref="B2:B3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14"/>
  <sheetViews>
    <sheetView tabSelected="1" zoomScale="80" zoomScaleNormal="80" workbookViewId="0">
      <selection activeCell="F8" sqref="F8"/>
    </sheetView>
  </sheetViews>
  <sheetFormatPr defaultRowHeight="13.2" x14ac:dyDescent="0.3"/>
  <cols>
    <col min="1" max="1" width="7.109375" style="7" customWidth="1"/>
    <col min="2" max="2" width="37" style="7" customWidth="1"/>
    <col min="3" max="4" width="15.5546875" style="7" customWidth="1"/>
    <col min="5" max="5" width="9.109375" style="7"/>
    <col min="6" max="6" width="10.5546875" style="7" bestFit="1" customWidth="1"/>
    <col min="7" max="244" width="9.109375" style="7"/>
    <col min="245" max="245" width="8.33203125" style="7" customWidth="1"/>
    <col min="246" max="246" width="26.88671875" style="7" customWidth="1"/>
    <col min="247" max="251" width="10.88671875" style="7" customWidth="1"/>
    <col min="252" max="500" width="9.109375" style="7"/>
    <col min="501" max="501" width="8.33203125" style="7" customWidth="1"/>
    <col min="502" max="502" width="26.88671875" style="7" customWidth="1"/>
    <col min="503" max="507" width="10.88671875" style="7" customWidth="1"/>
    <col min="508" max="756" width="9.109375" style="7"/>
    <col min="757" max="757" width="8.33203125" style="7" customWidth="1"/>
    <col min="758" max="758" width="26.88671875" style="7" customWidth="1"/>
    <col min="759" max="763" width="10.88671875" style="7" customWidth="1"/>
    <col min="764" max="1012" width="9.109375" style="7"/>
    <col min="1013" max="1013" width="8.33203125" style="7" customWidth="1"/>
    <col min="1014" max="1014" width="26.88671875" style="7" customWidth="1"/>
    <col min="1015" max="1019" width="10.88671875" style="7" customWidth="1"/>
    <col min="1020" max="1268" width="9.109375" style="7"/>
    <col min="1269" max="1269" width="8.33203125" style="7" customWidth="1"/>
    <col min="1270" max="1270" width="26.88671875" style="7" customWidth="1"/>
    <col min="1271" max="1275" width="10.88671875" style="7" customWidth="1"/>
    <col min="1276" max="1524" width="9.109375" style="7"/>
    <col min="1525" max="1525" width="8.33203125" style="7" customWidth="1"/>
    <col min="1526" max="1526" width="26.88671875" style="7" customWidth="1"/>
    <col min="1527" max="1531" width="10.88671875" style="7" customWidth="1"/>
    <col min="1532" max="1780" width="9.109375" style="7"/>
    <col min="1781" max="1781" width="8.33203125" style="7" customWidth="1"/>
    <col min="1782" max="1782" width="26.88671875" style="7" customWidth="1"/>
    <col min="1783" max="1787" width="10.88671875" style="7" customWidth="1"/>
    <col min="1788" max="2036" width="9.109375" style="7"/>
    <col min="2037" max="2037" width="8.33203125" style="7" customWidth="1"/>
    <col min="2038" max="2038" width="26.88671875" style="7" customWidth="1"/>
    <col min="2039" max="2043" width="10.88671875" style="7" customWidth="1"/>
    <col min="2044" max="2292" width="9.109375" style="7"/>
    <col min="2293" max="2293" width="8.33203125" style="7" customWidth="1"/>
    <col min="2294" max="2294" width="26.88671875" style="7" customWidth="1"/>
    <col min="2295" max="2299" width="10.88671875" style="7" customWidth="1"/>
    <col min="2300" max="2548" width="9.109375" style="7"/>
    <col min="2549" max="2549" width="8.33203125" style="7" customWidth="1"/>
    <col min="2550" max="2550" width="26.88671875" style="7" customWidth="1"/>
    <col min="2551" max="2555" width="10.88671875" style="7" customWidth="1"/>
    <col min="2556" max="2804" width="9.109375" style="7"/>
    <col min="2805" max="2805" width="8.33203125" style="7" customWidth="1"/>
    <col min="2806" max="2806" width="26.88671875" style="7" customWidth="1"/>
    <col min="2807" max="2811" width="10.88671875" style="7" customWidth="1"/>
    <col min="2812" max="3060" width="9.109375" style="7"/>
    <col min="3061" max="3061" width="8.33203125" style="7" customWidth="1"/>
    <col min="3062" max="3062" width="26.88671875" style="7" customWidth="1"/>
    <col min="3063" max="3067" width="10.88671875" style="7" customWidth="1"/>
    <col min="3068" max="3316" width="9.109375" style="7"/>
    <col min="3317" max="3317" width="8.33203125" style="7" customWidth="1"/>
    <col min="3318" max="3318" width="26.88671875" style="7" customWidth="1"/>
    <col min="3319" max="3323" width="10.88671875" style="7" customWidth="1"/>
    <col min="3324" max="3572" width="9.109375" style="7"/>
    <col min="3573" max="3573" width="8.33203125" style="7" customWidth="1"/>
    <col min="3574" max="3574" width="26.88671875" style="7" customWidth="1"/>
    <col min="3575" max="3579" width="10.88671875" style="7" customWidth="1"/>
    <col min="3580" max="3828" width="9.109375" style="7"/>
    <col min="3829" max="3829" width="8.33203125" style="7" customWidth="1"/>
    <col min="3830" max="3830" width="26.88671875" style="7" customWidth="1"/>
    <col min="3831" max="3835" width="10.88671875" style="7" customWidth="1"/>
    <col min="3836" max="4084" width="9.109375" style="7"/>
    <col min="4085" max="4085" width="8.33203125" style="7" customWidth="1"/>
    <col min="4086" max="4086" width="26.88671875" style="7" customWidth="1"/>
    <col min="4087" max="4091" width="10.88671875" style="7" customWidth="1"/>
    <col min="4092" max="4340" width="9.109375" style="7"/>
    <col min="4341" max="4341" width="8.33203125" style="7" customWidth="1"/>
    <col min="4342" max="4342" width="26.88671875" style="7" customWidth="1"/>
    <col min="4343" max="4347" width="10.88671875" style="7" customWidth="1"/>
    <col min="4348" max="4596" width="9.109375" style="7"/>
    <col min="4597" max="4597" width="8.33203125" style="7" customWidth="1"/>
    <col min="4598" max="4598" width="26.88671875" style="7" customWidth="1"/>
    <col min="4599" max="4603" width="10.88671875" style="7" customWidth="1"/>
    <col min="4604" max="4852" width="9.109375" style="7"/>
    <col min="4853" max="4853" width="8.33203125" style="7" customWidth="1"/>
    <col min="4854" max="4854" width="26.88671875" style="7" customWidth="1"/>
    <col min="4855" max="4859" width="10.88671875" style="7" customWidth="1"/>
    <col min="4860" max="5108" width="9.109375" style="7"/>
    <col min="5109" max="5109" width="8.33203125" style="7" customWidth="1"/>
    <col min="5110" max="5110" width="26.88671875" style="7" customWidth="1"/>
    <col min="5111" max="5115" width="10.88671875" style="7" customWidth="1"/>
    <col min="5116" max="5364" width="9.109375" style="7"/>
    <col min="5365" max="5365" width="8.33203125" style="7" customWidth="1"/>
    <col min="5366" max="5366" width="26.88671875" style="7" customWidth="1"/>
    <col min="5367" max="5371" width="10.88671875" style="7" customWidth="1"/>
    <col min="5372" max="5620" width="9.109375" style="7"/>
    <col min="5621" max="5621" width="8.33203125" style="7" customWidth="1"/>
    <col min="5622" max="5622" width="26.88671875" style="7" customWidth="1"/>
    <col min="5623" max="5627" width="10.88671875" style="7" customWidth="1"/>
    <col min="5628" max="5876" width="9.109375" style="7"/>
    <col min="5877" max="5877" width="8.33203125" style="7" customWidth="1"/>
    <col min="5878" max="5878" width="26.88671875" style="7" customWidth="1"/>
    <col min="5879" max="5883" width="10.88671875" style="7" customWidth="1"/>
    <col min="5884" max="6132" width="9.109375" style="7"/>
    <col min="6133" max="6133" width="8.33203125" style="7" customWidth="1"/>
    <col min="6134" max="6134" width="26.88671875" style="7" customWidth="1"/>
    <col min="6135" max="6139" width="10.88671875" style="7" customWidth="1"/>
    <col min="6140" max="6388" width="9.109375" style="7"/>
    <col min="6389" max="6389" width="8.33203125" style="7" customWidth="1"/>
    <col min="6390" max="6390" width="26.88671875" style="7" customWidth="1"/>
    <col min="6391" max="6395" width="10.88671875" style="7" customWidth="1"/>
    <col min="6396" max="6644" width="9.109375" style="7"/>
    <col min="6645" max="6645" width="8.33203125" style="7" customWidth="1"/>
    <col min="6646" max="6646" width="26.88671875" style="7" customWidth="1"/>
    <col min="6647" max="6651" width="10.88671875" style="7" customWidth="1"/>
    <col min="6652" max="6900" width="9.109375" style="7"/>
    <col min="6901" max="6901" width="8.33203125" style="7" customWidth="1"/>
    <col min="6902" max="6902" width="26.88671875" style="7" customWidth="1"/>
    <col min="6903" max="6907" width="10.88671875" style="7" customWidth="1"/>
    <col min="6908" max="7156" width="9.109375" style="7"/>
    <col min="7157" max="7157" width="8.33203125" style="7" customWidth="1"/>
    <col min="7158" max="7158" width="26.88671875" style="7" customWidth="1"/>
    <col min="7159" max="7163" width="10.88671875" style="7" customWidth="1"/>
    <col min="7164" max="7412" width="9.109375" style="7"/>
    <col min="7413" max="7413" width="8.33203125" style="7" customWidth="1"/>
    <col min="7414" max="7414" width="26.88671875" style="7" customWidth="1"/>
    <col min="7415" max="7419" width="10.88671875" style="7" customWidth="1"/>
    <col min="7420" max="7668" width="9.109375" style="7"/>
    <col min="7669" max="7669" width="8.33203125" style="7" customWidth="1"/>
    <col min="7670" max="7670" width="26.88671875" style="7" customWidth="1"/>
    <col min="7671" max="7675" width="10.88671875" style="7" customWidth="1"/>
    <col min="7676" max="7924" width="9.109375" style="7"/>
    <col min="7925" max="7925" width="8.33203125" style="7" customWidth="1"/>
    <col min="7926" max="7926" width="26.88671875" style="7" customWidth="1"/>
    <col min="7927" max="7931" width="10.88671875" style="7" customWidth="1"/>
    <col min="7932" max="8180" width="9.109375" style="7"/>
    <col min="8181" max="8181" width="8.33203125" style="7" customWidth="1"/>
    <col min="8182" max="8182" width="26.88671875" style="7" customWidth="1"/>
    <col min="8183" max="8187" width="10.88671875" style="7" customWidth="1"/>
    <col min="8188" max="8436" width="9.109375" style="7"/>
    <col min="8437" max="8437" width="8.33203125" style="7" customWidth="1"/>
    <col min="8438" max="8438" width="26.88671875" style="7" customWidth="1"/>
    <col min="8439" max="8443" width="10.88671875" style="7" customWidth="1"/>
    <col min="8444" max="8692" width="9.109375" style="7"/>
    <col min="8693" max="8693" width="8.33203125" style="7" customWidth="1"/>
    <col min="8694" max="8694" width="26.88671875" style="7" customWidth="1"/>
    <col min="8695" max="8699" width="10.88671875" style="7" customWidth="1"/>
    <col min="8700" max="8948" width="9.109375" style="7"/>
    <col min="8949" max="8949" width="8.33203125" style="7" customWidth="1"/>
    <col min="8950" max="8950" width="26.88671875" style="7" customWidth="1"/>
    <col min="8951" max="8955" width="10.88671875" style="7" customWidth="1"/>
    <col min="8956" max="9204" width="9.109375" style="7"/>
    <col min="9205" max="9205" width="8.33203125" style="7" customWidth="1"/>
    <col min="9206" max="9206" width="26.88671875" style="7" customWidth="1"/>
    <col min="9207" max="9211" width="10.88671875" style="7" customWidth="1"/>
    <col min="9212" max="9460" width="9.109375" style="7"/>
    <col min="9461" max="9461" width="8.33203125" style="7" customWidth="1"/>
    <col min="9462" max="9462" width="26.88671875" style="7" customWidth="1"/>
    <col min="9463" max="9467" width="10.88671875" style="7" customWidth="1"/>
    <col min="9468" max="9716" width="9.109375" style="7"/>
    <col min="9717" max="9717" width="8.33203125" style="7" customWidth="1"/>
    <col min="9718" max="9718" width="26.88671875" style="7" customWidth="1"/>
    <col min="9719" max="9723" width="10.88671875" style="7" customWidth="1"/>
    <col min="9724" max="9972" width="9.109375" style="7"/>
    <col min="9973" max="9973" width="8.33203125" style="7" customWidth="1"/>
    <col min="9974" max="9974" width="26.88671875" style="7" customWidth="1"/>
    <col min="9975" max="9979" width="10.88671875" style="7" customWidth="1"/>
    <col min="9980" max="10228" width="9.109375" style="7"/>
    <col min="10229" max="10229" width="8.33203125" style="7" customWidth="1"/>
    <col min="10230" max="10230" width="26.88671875" style="7" customWidth="1"/>
    <col min="10231" max="10235" width="10.88671875" style="7" customWidth="1"/>
    <col min="10236" max="10484" width="9.109375" style="7"/>
    <col min="10485" max="10485" width="8.33203125" style="7" customWidth="1"/>
    <col min="10486" max="10486" width="26.88671875" style="7" customWidth="1"/>
    <col min="10487" max="10491" width="10.88671875" style="7" customWidth="1"/>
    <col min="10492" max="10740" width="9.109375" style="7"/>
    <col min="10741" max="10741" width="8.33203125" style="7" customWidth="1"/>
    <col min="10742" max="10742" width="26.88671875" style="7" customWidth="1"/>
    <col min="10743" max="10747" width="10.88671875" style="7" customWidth="1"/>
    <col min="10748" max="10996" width="9.109375" style="7"/>
    <col min="10997" max="10997" width="8.33203125" style="7" customWidth="1"/>
    <col min="10998" max="10998" width="26.88671875" style="7" customWidth="1"/>
    <col min="10999" max="11003" width="10.88671875" style="7" customWidth="1"/>
    <col min="11004" max="11252" width="9.109375" style="7"/>
    <col min="11253" max="11253" width="8.33203125" style="7" customWidth="1"/>
    <col min="11254" max="11254" width="26.88671875" style="7" customWidth="1"/>
    <col min="11255" max="11259" width="10.88671875" style="7" customWidth="1"/>
    <col min="11260" max="11508" width="9.109375" style="7"/>
    <col min="11509" max="11509" width="8.33203125" style="7" customWidth="1"/>
    <col min="11510" max="11510" width="26.88671875" style="7" customWidth="1"/>
    <col min="11511" max="11515" width="10.88671875" style="7" customWidth="1"/>
    <col min="11516" max="11764" width="9.109375" style="7"/>
    <col min="11765" max="11765" width="8.33203125" style="7" customWidth="1"/>
    <col min="11766" max="11766" width="26.88671875" style="7" customWidth="1"/>
    <col min="11767" max="11771" width="10.88671875" style="7" customWidth="1"/>
    <col min="11772" max="12020" width="9.109375" style="7"/>
    <col min="12021" max="12021" width="8.33203125" style="7" customWidth="1"/>
    <col min="12022" max="12022" width="26.88671875" style="7" customWidth="1"/>
    <col min="12023" max="12027" width="10.88671875" style="7" customWidth="1"/>
    <col min="12028" max="12276" width="9.109375" style="7"/>
    <col min="12277" max="12277" width="8.33203125" style="7" customWidth="1"/>
    <col min="12278" max="12278" width="26.88671875" style="7" customWidth="1"/>
    <col min="12279" max="12283" width="10.88671875" style="7" customWidth="1"/>
    <col min="12284" max="12532" width="9.109375" style="7"/>
    <col min="12533" max="12533" width="8.33203125" style="7" customWidth="1"/>
    <col min="12534" max="12534" width="26.88671875" style="7" customWidth="1"/>
    <col min="12535" max="12539" width="10.88671875" style="7" customWidth="1"/>
    <col min="12540" max="12788" width="9.109375" style="7"/>
    <col min="12789" max="12789" width="8.33203125" style="7" customWidth="1"/>
    <col min="12790" max="12790" width="26.88671875" style="7" customWidth="1"/>
    <col min="12791" max="12795" width="10.88671875" style="7" customWidth="1"/>
    <col min="12796" max="13044" width="9.109375" style="7"/>
    <col min="13045" max="13045" width="8.33203125" style="7" customWidth="1"/>
    <col min="13046" max="13046" width="26.88671875" style="7" customWidth="1"/>
    <col min="13047" max="13051" width="10.88671875" style="7" customWidth="1"/>
    <col min="13052" max="13300" width="9.109375" style="7"/>
    <col min="13301" max="13301" width="8.33203125" style="7" customWidth="1"/>
    <col min="13302" max="13302" width="26.88671875" style="7" customWidth="1"/>
    <col min="13303" max="13307" width="10.88671875" style="7" customWidth="1"/>
    <col min="13308" max="13556" width="9.109375" style="7"/>
    <col min="13557" max="13557" width="8.33203125" style="7" customWidth="1"/>
    <col min="13558" max="13558" width="26.88671875" style="7" customWidth="1"/>
    <col min="13559" max="13563" width="10.88671875" style="7" customWidth="1"/>
    <col min="13564" max="13812" width="9.109375" style="7"/>
    <col min="13813" max="13813" width="8.33203125" style="7" customWidth="1"/>
    <col min="13814" max="13814" width="26.88671875" style="7" customWidth="1"/>
    <col min="13815" max="13819" width="10.88671875" style="7" customWidth="1"/>
    <col min="13820" max="14068" width="9.109375" style="7"/>
    <col min="14069" max="14069" width="8.33203125" style="7" customWidth="1"/>
    <col min="14070" max="14070" width="26.88671875" style="7" customWidth="1"/>
    <col min="14071" max="14075" width="10.88671875" style="7" customWidth="1"/>
    <col min="14076" max="14324" width="9.109375" style="7"/>
    <col min="14325" max="14325" width="8.33203125" style="7" customWidth="1"/>
    <col min="14326" max="14326" width="26.88671875" style="7" customWidth="1"/>
    <col min="14327" max="14331" width="10.88671875" style="7" customWidth="1"/>
    <col min="14332" max="14580" width="9.109375" style="7"/>
    <col min="14581" max="14581" width="8.33203125" style="7" customWidth="1"/>
    <col min="14582" max="14582" width="26.88671875" style="7" customWidth="1"/>
    <col min="14583" max="14587" width="10.88671875" style="7" customWidth="1"/>
    <col min="14588" max="14836" width="9.109375" style="7"/>
    <col min="14837" max="14837" width="8.33203125" style="7" customWidth="1"/>
    <col min="14838" max="14838" width="26.88671875" style="7" customWidth="1"/>
    <col min="14839" max="14843" width="10.88671875" style="7" customWidth="1"/>
    <col min="14844" max="15092" width="9.109375" style="7"/>
    <col min="15093" max="15093" width="8.33203125" style="7" customWidth="1"/>
    <col min="15094" max="15094" width="26.88671875" style="7" customWidth="1"/>
    <col min="15095" max="15099" width="10.88671875" style="7" customWidth="1"/>
    <col min="15100" max="15348" width="9.109375" style="7"/>
    <col min="15349" max="15349" width="8.33203125" style="7" customWidth="1"/>
    <col min="15350" max="15350" width="26.88671875" style="7" customWidth="1"/>
    <col min="15351" max="15355" width="10.88671875" style="7" customWidth="1"/>
    <col min="15356" max="15604" width="9.109375" style="7"/>
    <col min="15605" max="15605" width="8.33203125" style="7" customWidth="1"/>
    <col min="15606" max="15606" width="26.88671875" style="7" customWidth="1"/>
    <col min="15607" max="15611" width="10.88671875" style="7" customWidth="1"/>
    <col min="15612" max="15860" width="9.109375" style="7"/>
    <col min="15861" max="15861" width="8.33203125" style="7" customWidth="1"/>
    <col min="15862" max="15862" width="26.88671875" style="7" customWidth="1"/>
    <col min="15863" max="15867" width="10.88671875" style="7" customWidth="1"/>
    <col min="15868" max="16116" width="9.109375" style="7"/>
    <col min="16117" max="16117" width="8.33203125" style="7" customWidth="1"/>
    <col min="16118" max="16118" width="26.88671875" style="7" customWidth="1"/>
    <col min="16119" max="16123" width="10.88671875" style="7" customWidth="1"/>
    <col min="16124" max="16375" width="9.109375" style="7"/>
    <col min="16376" max="16384" width="9.109375" style="7" customWidth="1"/>
  </cols>
  <sheetData>
    <row r="1" spans="1:9" ht="39.9" customHeight="1" thickBot="1" x14ac:dyDescent="0.35">
      <c r="A1" s="92" t="s">
        <v>86</v>
      </c>
      <c r="B1" s="92"/>
      <c r="C1" s="92"/>
      <c r="D1" s="92"/>
    </row>
    <row r="2" spans="1:9" ht="24.9" customHeight="1" x14ac:dyDescent="0.3">
      <c r="A2" s="94" t="s">
        <v>18</v>
      </c>
      <c r="B2" s="95"/>
      <c r="C2" s="98" t="s">
        <v>84</v>
      </c>
      <c r="D2" s="99"/>
    </row>
    <row r="3" spans="1:9" ht="24.9" customHeight="1" x14ac:dyDescent="0.3">
      <c r="A3" s="96"/>
      <c r="B3" s="97"/>
      <c r="C3" s="17">
        <v>2021</v>
      </c>
      <c r="D3" s="17">
        <v>2022</v>
      </c>
    </row>
    <row r="4" spans="1:9" ht="37.5" customHeight="1" x14ac:dyDescent="0.3">
      <c r="A4" s="24" t="s">
        <v>19</v>
      </c>
      <c r="B4" s="25" t="s">
        <v>35</v>
      </c>
      <c r="C4" s="42">
        <v>10128</v>
      </c>
      <c r="D4" s="42">
        <v>9115</v>
      </c>
    </row>
    <row r="5" spans="1:9" ht="37.5" customHeight="1" x14ac:dyDescent="0.3">
      <c r="A5" s="26" t="s">
        <v>20</v>
      </c>
      <c r="B5" s="27" t="s">
        <v>36</v>
      </c>
      <c r="C5" s="42">
        <v>152690.85999999999</v>
      </c>
      <c r="D5" s="42">
        <v>146610</v>
      </c>
    </row>
    <row r="6" spans="1:9" ht="37.5" customHeight="1" x14ac:dyDescent="0.3">
      <c r="A6" s="26" t="s">
        <v>21</v>
      </c>
      <c r="B6" s="27" t="s">
        <v>22</v>
      </c>
      <c r="C6" s="42">
        <v>22903.3</v>
      </c>
      <c r="D6" s="42">
        <v>19392.599999999999</v>
      </c>
    </row>
    <row r="7" spans="1:9" ht="37.5" customHeight="1" x14ac:dyDescent="0.3">
      <c r="A7" s="26" t="s">
        <v>23</v>
      </c>
      <c r="B7" s="27" t="s">
        <v>24</v>
      </c>
      <c r="C7" s="42">
        <v>255581.9</v>
      </c>
      <c r="D7" s="42">
        <v>241694.8</v>
      </c>
    </row>
    <row r="8" spans="1:9" ht="37.5" customHeight="1" x14ac:dyDescent="0.3">
      <c r="A8" s="26" t="s">
        <v>25</v>
      </c>
      <c r="B8" s="27" t="s">
        <v>37</v>
      </c>
      <c r="C8" s="42">
        <v>61316</v>
      </c>
      <c r="D8" s="42">
        <v>46926</v>
      </c>
    </row>
    <row r="9" spans="1:9" ht="37.5" customHeight="1" x14ac:dyDescent="0.3">
      <c r="A9" s="26" t="s">
        <v>26</v>
      </c>
      <c r="B9" s="27" t="s">
        <v>27</v>
      </c>
      <c r="C9" s="42">
        <v>38827</v>
      </c>
      <c r="D9" s="42">
        <v>31362</v>
      </c>
    </row>
    <row r="10" spans="1:9" ht="37.5" customHeight="1" x14ac:dyDescent="0.3">
      <c r="A10" s="26" t="s">
        <v>28</v>
      </c>
      <c r="B10" s="27" t="s">
        <v>29</v>
      </c>
      <c r="C10" s="42">
        <v>13843</v>
      </c>
      <c r="D10" s="42">
        <v>8683</v>
      </c>
    </row>
    <row r="11" spans="1:9" ht="37.5" customHeight="1" x14ac:dyDescent="0.3">
      <c r="A11" s="26" t="s">
        <v>30</v>
      </c>
      <c r="B11" s="27" t="s">
        <v>31</v>
      </c>
      <c r="C11" s="42">
        <v>173257</v>
      </c>
      <c r="D11" s="42">
        <v>153279</v>
      </c>
      <c r="F11" s="46"/>
      <c r="H11" s="46"/>
      <c r="I11" s="46"/>
    </row>
    <row r="12" spans="1:9" ht="37.5" customHeight="1" x14ac:dyDescent="0.3">
      <c r="A12" s="26" t="s">
        <v>32</v>
      </c>
      <c r="B12" s="27" t="s">
        <v>42</v>
      </c>
      <c r="C12" s="42">
        <v>398558.8</v>
      </c>
      <c r="D12" s="42">
        <v>385202.8</v>
      </c>
      <c r="F12" s="46"/>
      <c r="G12" s="46"/>
    </row>
    <row r="13" spans="1:9" ht="37.5" customHeight="1" thickBot="1" x14ac:dyDescent="0.35">
      <c r="A13" s="28" t="s">
        <v>33</v>
      </c>
      <c r="B13" s="29" t="s">
        <v>38</v>
      </c>
      <c r="C13" s="50">
        <v>3910</v>
      </c>
      <c r="D13" s="50">
        <v>3490</v>
      </c>
      <c r="F13" s="46"/>
    </row>
    <row r="14" spans="1:9" s="23" customFormat="1" ht="41.25" customHeight="1" thickTop="1" thickBot="1" x14ac:dyDescent="0.35">
      <c r="A14" s="93" t="s">
        <v>5</v>
      </c>
      <c r="B14" s="85"/>
      <c r="C14" s="57">
        <v>1131015.8</v>
      </c>
      <c r="D14" s="57">
        <f>SUM(D4:D13)</f>
        <v>1045755.2</v>
      </c>
      <c r="F14" s="58"/>
    </row>
  </sheetData>
  <mergeCells count="4">
    <mergeCell ref="A14:B14"/>
    <mergeCell ref="A2:B3"/>
    <mergeCell ref="C2:D2"/>
    <mergeCell ref="A1:D1"/>
  </mergeCells>
  <printOptions horizontalCentered="1"/>
  <pageMargins left="0.59055118110236227" right="0.59055118110236227" top="0.59055118110236227" bottom="0.59055118110236227" header="0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topLeftCell="A7" zoomScale="80" zoomScaleNormal="80" workbookViewId="0">
      <selection activeCell="D31" sqref="D31"/>
    </sheetView>
  </sheetViews>
  <sheetFormatPr defaultColWidth="9.109375" defaultRowHeight="13.8" x14ac:dyDescent="0.25"/>
  <cols>
    <col min="1" max="1" width="8.44140625" style="30" customWidth="1"/>
    <col min="2" max="2" width="44" style="30" customWidth="1"/>
    <col min="3" max="4" width="19.33203125" style="30" customWidth="1"/>
    <col min="5" max="16384" width="9.109375" style="30"/>
  </cols>
  <sheetData>
    <row r="1" spans="1:4" ht="54.75" customHeight="1" thickBot="1" x14ac:dyDescent="0.3">
      <c r="A1" s="102" t="s">
        <v>87</v>
      </c>
      <c r="B1" s="102"/>
      <c r="C1" s="102"/>
      <c r="D1" s="102"/>
    </row>
    <row r="2" spans="1:4" ht="32.25" customHeight="1" x14ac:dyDescent="0.25">
      <c r="A2" s="107" t="s">
        <v>43</v>
      </c>
      <c r="B2" s="108"/>
      <c r="C2" s="100" t="s">
        <v>84</v>
      </c>
      <c r="D2" s="101"/>
    </row>
    <row r="3" spans="1:4" ht="24" customHeight="1" x14ac:dyDescent="0.25">
      <c r="A3" s="75"/>
      <c r="B3" s="77"/>
      <c r="C3" s="33" t="s">
        <v>80</v>
      </c>
      <c r="D3" s="33" t="s">
        <v>80</v>
      </c>
    </row>
    <row r="4" spans="1:4" ht="18" customHeight="1" x14ac:dyDescent="0.25">
      <c r="A4" s="103" t="s">
        <v>44</v>
      </c>
      <c r="B4" s="34" t="s">
        <v>45</v>
      </c>
      <c r="C4" s="12">
        <v>101500</v>
      </c>
      <c r="D4" s="12">
        <v>86193.2</v>
      </c>
    </row>
    <row r="5" spans="1:4" ht="18" customHeight="1" x14ac:dyDescent="0.25">
      <c r="A5" s="103"/>
      <c r="B5" s="34" t="s">
        <v>46</v>
      </c>
      <c r="C5" s="12">
        <v>17875.2</v>
      </c>
      <c r="D5" s="12">
        <v>11805</v>
      </c>
    </row>
    <row r="6" spans="1:4" ht="18" customHeight="1" x14ac:dyDescent="0.25">
      <c r="A6" s="103"/>
      <c r="B6" s="8" t="s">
        <v>47</v>
      </c>
      <c r="C6" s="9"/>
      <c r="D6" s="9"/>
    </row>
    <row r="7" spans="1:4" ht="18" customHeight="1" x14ac:dyDescent="0.25">
      <c r="A7" s="103"/>
      <c r="B7" s="34" t="s">
        <v>48</v>
      </c>
      <c r="C7" s="12">
        <v>800</v>
      </c>
      <c r="D7" s="12">
        <v>3630</v>
      </c>
    </row>
    <row r="8" spans="1:4" ht="18" customHeight="1" x14ac:dyDescent="0.25">
      <c r="A8" s="103"/>
      <c r="B8" s="34" t="s">
        <v>49</v>
      </c>
      <c r="C8" s="12">
        <v>8191.4</v>
      </c>
      <c r="D8" s="12">
        <v>7794</v>
      </c>
    </row>
    <row r="9" spans="1:4" ht="18" customHeight="1" x14ac:dyDescent="0.25">
      <c r="A9" s="103"/>
      <c r="B9" s="34" t="s">
        <v>50</v>
      </c>
      <c r="C9" s="12">
        <v>1560</v>
      </c>
      <c r="D9" s="12">
        <v>884</v>
      </c>
    </row>
    <row r="10" spans="1:4" ht="18" customHeight="1" x14ac:dyDescent="0.25">
      <c r="A10" s="103"/>
      <c r="B10" s="34" t="s">
        <v>51</v>
      </c>
      <c r="C10" s="12">
        <v>14016.6</v>
      </c>
      <c r="D10" s="12">
        <v>7151</v>
      </c>
    </row>
    <row r="11" spans="1:4" ht="18" customHeight="1" x14ac:dyDescent="0.25">
      <c r="A11" s="103"/>
      <c r="B11" s="34" t="s">
        <v>52</v>
      </c>
      <c r="C11" s="9"/>
      <c r="D11" s="9"/>
    </row>
    <row r="12" spans="1:4" ht="18" customHeight="1" x14ac:dyDescent="0.25">
      <c r="A12" s="103"/>
      <c r="B12" s="34" t="s">
        <v>75</v>
      </c>
      <c r="C12" s="9"/>
      <c r="D12" s="9"/>
    </row>
    <row r="13" spans="1:4" ht="18" customHeight="1" x14ac:dyDescent="0.25">
      <c r="A13" s="103"/>
      <c r="B13" s="34" t="s">
        <v>53</v>
      </c>
      <c r="C13" s="9"/>
      <c r="D13" s="9"/>
    </row>
    <row r="14" spans="1:4" ht="18" customHeight="1" x14ac:dyDescent="0.25">
      <c r="A14" s="103"/>
      <c r="B14" s="34" t="s">
        <v>54</v>
      </c>
      <c r="C14" s="9">
        <v>4365</v>
      </c>
      <c r="D14" s="9">
        <v>1800</v>
      </c>
    </row>
    <row r="15" spans="1:4" ht="18" customHeight="1" x14ac:dyDescent="0.25">
      <c r="A15" s="103"/>
      <c r="B15" s="34" t="s">
        <v>55</v>
      </c>
      <c r="C15" s="9">
        <v>1320</v>
      </c>
      <c r="D15" s="9">
        <v>766</v>
      </c>
    </row>
    <row r="16" spans="1:4" ht="18" customHeight="1" x14ac:dyDescent="0.25">
      <c r="A16" s="103"/>
      <c r="B16" s="8" t="s">
        <v>56</v>
      </c>
      <c r="C16" s="9"/>
      <c r="D16" s="9"/>
    </row>
    <row r="17" spans="1:4" ht="18" customHeight="1" x14ac:dyDescent="0.25">
      <c r="A17" s="103"/>
      <c r="B17" s="34" t="s">
        <v>57</v>
      </c>
      <c r="C17" s="9"/>
      <c r="D17" s="9"/>
    </row>
    <row r="18" spans="1:4" ht="18" customHeight="1" x14ac:dyDescent="0.25">
      <c r="A18" s="103"/>
      <c r="B18" s="10" t="s">
        <v>58</v>
      </c>
      <c r="C18" s="9"/>
      <c r="D18" s="9"/>
    </row>
    <row r="19" spans="1:4" ht="18" customHeight="1" x14ac:dyDescent="0.25">
      <c r="A19" s="103"/>
      <c r="B19" s="10" t="s">
        <v>59</v>
      </c>
      <c r="C19" s="9"/>
      <c r="D19" s="9"/>
    </row>
    <row r="20" spans="1:4" ht="18" customHeight="1" x14ac:dyDescent="0.25">
      <c r="A20" s="103"/>
      <c r="B20" s="10" t="s">
        <v>73</v>
      </c>
      <c r="C20" s="9"/>
      <c r="D20" s="9"/>
    </row>
    <row r="21" spans="1:4" ht="24" customHeight="1" x14ac:dyDescent="0.25">
      <c r="A21" s="103"/>
      <c r="B21" s="35" t="s">
        <v>5</v>
      </c>
      <c r="C21" s="37">
        <f t="shared" ref="C21" si="0">SUM(C4:C20)</f>
        <v>149628.19999999998</v>
      </c>
      <c r="D21" s="37">
        <f t="shared" ref="D21" si="1">SUM(D4:D20)</f>
        <v>120023.2</v>
      </c>
    </row>
    <row r="22" spans="1:4" ht="18" customHeight="1" x14ac:dyDescent="0.25">
      <c r="A22" s="103" t="s">
        <v>60</v>
      </c>
      <c r="B22" s="34" t="s">
        <v>61</v>
      </c>
      <c r="C22" s="9">
        <v>45630</v>
      </c>
      <c r="D22" s="9">
        <v>46000</v>
      </c>
    </row>
    <row r="23" spans="1:4" ht="18" customHeight="1" x14ac:dyDescent="0.25">
      <c r="A23" s="103"/>
      <c r="B23" s="34" t="s">
        <v>62</v>
      </c>
      <c r="C23" s="9">
        <v>89928.7</v>
      </c>
      <c r="D23" s="9">
        <v>87302</v>
      </c>
    </row>
    <row r="24" spans="1:4" ht="18" customHeight="1" x14ac:dyDescent="0.25">
      <c r="A24" s="103"/>
      <c r="B24" s="34" t="s">
        <v>63</v>
      </c>
      <c r="C24" s="9">
        <v>850</v>
      </c>
      <c r="D24" s="9">
        <v>850</v>
      </c>
    </row>
    <row r="25" spans="1:4" ht="18" customHeight="1" x14ac:dyDescent="0.25">
      <c r="A25" s="103"/>
      <c r="B25" s="34" t="s">
        <v>64</v>
      </c>
      <c r="C25" s="9">
        <v>332</v>
      </c>
      <c r="D25" s="9">
        <v>39.5</v>
      </c>
    </row>
    <row r="26" spans="1:4" ht="18" customHeight="1" x14ac:dyDescent="0.25">
      <c r="A26" s="103"/>
      <c r="B26" s="34" t="s">
        <v>65</v>
      </c>
      <c r="C26" s="9">
        <v>1965.3</v>
      </c>
      <c r="D26" s="9">
        <v>-390</v>
      </c>
    </row>
    <row r="27" spans="1:4" ht="18" customHeight="1" x14ac:dyDescent="0.25">
      <c r="A27" s="103"/>
      <c r="B27" s="34" t="s">
        <v>66</v>
      </c>
      <c r="C27" s="9">
        <v>0</v>
      </c>
      <c r="D27" s="9"/>
    </row>
    <row r="28" spans="1:4" ht="18" customHeight="1" x14ac:dyDescent="0.25">
      <c r="A28" s="103"/>
      <c r="B28" s="34" t="s">
        <v>67</v>
      </c>
      <c r="C28" s="9">
        <v>0</v>
      </c>
      <c r="D28" s="9"/>
    </row>
    <row r="29" spans="1:4" ht="18" customHeight="1" x14ac:dyDescent="0.25">
      <c r="A29" s="103"/>
      <c r="B29" s="34" t="s">
        <v>74</v>
      </c>
      <c r="C29" s="9">
        <v>0</v>
      </c>
      <c r="D29" s="9"/>
    </row>
    <row r="30" spans="1:4" ht="18" customHeight="1" x14ac:dyDescent="0.25">
      <c r="A30" s="103"/>
      <c r="B30" s="34" t="s">
        <v>68</v>
      </c>
      <c r="C30" s="9">
        <v>4510</v>
      </c>
      <c r="D30" s="9">
        <v>3090</v>
      </c>
    </row>
    <row r="31" spans="1:4" ht="18" customHeight="1" x14ac:dyDescent="0.25">
      <c r="A31" s="103"/>
      <c r="B31" s="34" t="s">
        <v>69</v>
      </c>
      <c r="C31" s="9">
        <v>0</v>
      </c>
      <c r="D31" s="9"/>
    </row>
    <row r="32" spans="1:4" ht="18" customHeight="1" x14ac:dyDescent="0.25">
      <c r="A32" s="103"/>
      <c r="B32" s="34" t="s">
        <v>70</v>
      </c>
      <c r="C32" s="9">
        <v>0</v>
      </c>
      <c r="D32" s="9"/>
    </row>
    <row r="33" spans="1:4" ht="24" customHeight="1" thickBot="1" x14ac:dyDescent="0.3">
      <c r="A33" s="104"/>
      <c r="B33" s="38" t="s">
        <v>5</v>
      </c>
      <c r="C33" s="22">
        <f t="shared" ref="C33" si="2">SUM(C22:C32)</f>
        <v>143216</v>
      </c>
      <c r="D33" s="22">
        <f t="shared" ref="D33" si="3">SUM(D22:D32)</f>
        <v>136891.5</v>
      </c>
    </row>
    <row r="34" spans="1:4" ht="32.25" customHeight="1" thickTop="1" thickBot="1" x14ac:dyDescent="0.3">
      <c r="A34" s="105" t="s">
        <v>71</v>
      </c>
      <c r="B34" s="106"/>
      <c r="C34" s="47">
        <f t="shared" ref="C34" si="4">C33-C21</f>
        <v>-6412.1999999999825</v>
      </c>
      <c r="D34" s="47">
        <f t="shared" ref="D34" si="5">D33-D21</f>
        <v>16868.300000000003</v>
      </c>
    </row>
    <row r="35" spans="1:4" x14ac:dyDescent="0.25">
      <c r="C35" s="31"/>
    </row>
    <row r="36" spans="1:4" x14ac:dyDescent="0.25">
      <c r="C36" s="31"/>
    </row>
    <row r="37" spans="1:4" x14ac:dyDescent="0.25">
      <c r="C37" s="31"/>
    </row>
    <row r="38" spans="1:4" x14ac:dyDescent="0.25">
      <c r="C38" s="31"/>
    </row>
  </sheetData>
  <mergeCells count="6">
    <mergeCell ref="C2:D2"/>
    <mergeCell ref="A1:D1"/>
    <mergeCell ref="A22:A33"/>
    <mergeCell ref="A34:B34"/>
    <mergeCell ref="A2:B3"/>
    <mergeCell ref="A4:A21"/>
  </mergeCells>
  <printOptions horizontalCentered="1"/>
  <pageMargins left="0.59055118110236227" right="0.59055118110236227" top="0.59055118110236227" bottom="0.59055118110236227" header="0.31496062992125984" footer="0.31496062992125984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36"/>
  <sheetViews>
    <sheetView topLeftCell="A8" zoomScale="80" zoomScaleNormal="80" workbookViewId="0">
      <selection activeCell="D34" sqref="D34"/>
    </sheetView>
  </sheetViews>
  <sheetFormatPr defaultColWidth="9.109375" defaultRowHeight="13.8" x14ac:dyDescent="0.25"/>
  <cols>
    <col min="1" max="1" width="8.33203125" style="30" customWidth="1"/>
    <col min="2" max="2" width="40.5546875" style="30" customWidth="1"/>
    <col min="3" max="4" width="18.5546875" style="30" customWidth="1"/>
    <col min="5" max="16384" width="9.109375" style="30"/>
  </cols>
  <sheetData>
    <row r="1" spans="1:5" ht="54.75" customHeight="1" thickBot="1" x14ac:dyDescent="0.3">
      <c r="A1" s="111" t="s">
        <v>88</v>
      </c>
      <c r="B1" s="111"/>
      <c r="C1" s="111"/>
      <c r="D1" s="111"/>
      <c r="E1" s="31"/>
    </row>
    <row r="2" spans="1:5" ht="40.5" customHeight="1" x14ac:dyDescent="0.25">
      <c r="A2" s="107">
        <v>1720</v>
      </c>
      <c r="B2" s="108"/>
      <c r="C2" s="112" t="s">
        <v>84</v>
      </c>
      <c r="D2" s="113"/>
      <c r="E2" s="31"/>
    </row>
    <row r="3" spans="1:5" ht="26.25" customHeight="1" x14ac:dyDescent="0.25">
      <c r="A3" s="75"/>
      <c r="B3" s="77"/>
      <c r="C3" s="33" t="s">
        <v>80</v>
      </c>
      <c r="D3" s="33" t="s">
        <v>80</v>
      </c>
      <c r="E3" s="31"/>
    </row>
    <row r="4" spans="1:5" ht="18" customHeight="1" x14ac:dyDescent="0.25">
      <c r="A4" s="103" t="s">
        <v>44</v>
      </c>
      <c r="B4" s="34" t="s">
        <v>45</v>
      </c>
      <c r="C4" s="9">
        <v>19500</v>
      </c>
      <c r="D4" s="9">
        <v>17200</v>
      </c>
      <c r="E4" s="31"/>
    </row>
    <row r="5" spans="1:5" ht="18" customHeight="1" x14ac:dyDescent="0.25">
      <c r="A5" s="103"/>
      <c r="B5" s="34" t="s">
        <v>46</v>
      </c>
      <c r="C5" s="9">
        <v>2000</v>
      </c>
      <c r="D5" s="9">
        <v>2000</v>
      </c>
      <c r="E5" s="31"/>
    </row>
    <row r="6" spans="1:5" ht="18" customHeight="1" x14ac:dyDescent="0.25">
      <c r="A6" s="103"/>
      <c r="B6" s="8" t="s">
        <v>47</v>
      </c>
      <c r="C6" s="9">
        <v>1400</v>
      </c>
      <c r="D6" s="9">
        <v>1000</v>
      </c>
      <c r="E6" s="31"/>
    </row>
    <row r="7" spans="1:5" ht="18" customHeight="1" x14ac:dyDescent="0.25">
      <c r="A7" s="103"/>
      <c r="B7" s="34" t="s">
        <v>48</v>
      </c>
      <c r="C7" s="9">
        <v>1300</v>
      </c>
      <c r="D7" s="9">
        <v>1000</v>
      </c>
      <c r="E7" s="31"/>
    </row>
    <row r="8" spans="1:5" ht="18" customHeight="1" x14ac:dyDescent="0.25">
      <c r="A8" s="103"/>
      <c r="B8" s="34" t="s">
        <v>49</v>
      </c>
      <c r="C8" s="9">
        <v>0</v>
      </c>
      <c r="D8" s="9">
        <v>0</v>
      </c>
      <c r="E8" s="31"/>
    </row>
    <row r="9" spans="1:5" ht="18" customHeight="1" x14ac:dyDescent="0.25">
      <c r="A9" s="103"/>
      <c r="B9" s="34" t="s">
        <v>50</v>
      </c>
      <c r="C9" s="9">
        <v>200</v>
      </c>
      <c r="D9" s="9">
        <v>100</v>
      </c>
      <c r="E9" s="31"/>
    </row>
    <row r="10" spans="1:5" ht="18" customHeight="1" x14ac:dyDescent="0.25">
      <c r="A10" s="103"/>
      <c r="B10" s="34" t="s">
        <v>82</v>
      </c>
      <c r="C10" s="9">
        <v>10</v>
      </c>
      <c r="D10" s="9">
        <v>0</v>
      </c>
      <c r="E10" s="31"/>
    </row>
    <row r="11" spans="1:5" ht="18" customHeight="1" x14ac:dyDescent="0.25">
      <c r="A11" s="103"/>
      <c r="B11" s="34" t="s">
        <v>51</v>
      </c>
      <c r="C11" s="9">
        <v>9760</v>
      </c>
      <c r="D11" s="9">
        <v>5825</v>
      </c>
      <c r="E11" s="31"/>
    </row>
    <row r="12" spans="1:5" ht="18" customHeight="1" x14ac:dyDescent="0.25">
      <c r="A12" s="103"/>
      <c r="B12" s="34" t="s">
        <v>52</v>
      </c>
      <c r="C12" s="9">
        <v>0</v>
      </c>
      <c r="D12" s="9"/>
      <c r="E12" s="31"/>
    </row>
    <row r="13" spans="1:5" ht="18" customHeight="1" x14ac:dyDescent="0.25">
      <c r="A13" s="103"/>
      <c r="B13" s="34" t="s">
        <v>75</v>
      </c>
      <c r="C13" s="9">
        <v>0</v>
      </c>
      <c r="D13" s="9"/>
      <c r="E13" s="31"/>
    </row>
    <row r="14" spans="1:5" ht="18" customHeight="1" x14ac:dyDescent="0.25">
      <c r="A14" s="103"/>
      <c r="B14" s="34" t="s">
        <v>53</v>
      </c>
      <c r="C14" s="9">
        <v>24000</v>
      </c>
      <c r="D14" s="9">
        <v>25000</v>
      </c>
      <c r="E14" s="31"/>
    </row>
    <row r="15" spans="1:5" ht="18" customHeight="1" x14ac:dyDescent="0.25">
      <c r="A15" s="103"/>
      <c r="B15" s="34" t="s">
        <v>54</v>
      </c>
      <c r="C15" s="9">
        <v>26131</v>
      </c>
      <c r="D15" s="9">
        <v>24603.4</v>
      </c>
      <c r="E15" s="31"/>
    </row>
    <row r="16" spans="1:5" ht="18" customHeight="1" x14ac:dyDescent="0.25">
      <c r="A16" s="103"/>
      <c r="B16" s="34" t="s">
        <v>55</v>
      </c>
      <c r="C16" s="9">
        <v>100</v>
      </c>
      <c r="D16" s="9">
        <v>0</v>
      </c>
      <c r="E16" s="31"/>
    </row>
    <row r="17" spans="1:5" ht="18" customHeight="1" x14ac:dyDescent="0.25">
      <c r="A17" s="103"/>
      <c r="B17" s="8" t="s">
        <v>56</v>
      </c>
      <c r="C17" s="9">
        <v>0</v>
      </c>
      <c r="D17" s="9"/>
      <c r="E17" s="31"/>
    </row>
    <row r="18" spans="1:5" ht="18" customHeight="1" x14ac:dyDescent="0.25">
      <c r="A18" s="103"/>
      <c r="B18" s="34" t="s">
        <v>57</v>
      </c>
      <c r="C18" s="9">
        <v>0</v>
      </c>
      <c r="D18" s="9">
        <v>1800</v>
      </c>
      <c r="E18" s="31"/>
    </row>
    <row r="19" spans="1:5" ht="18" customHeight="1" x14ac:dyDescent="0.25">
      <c r="A19" s="103"/>
      <c r="B19" s="10" t="s">
        <v>58</v>
      </c>
      <c r="C19" s="9">
        <v>3197</v>
      </c>
      <c r="D19" s="9">
        <v>348</v>
      </c>
      <c r="E19" s="31"/>
    </row>
    <row r="20" spans="1:5" ht="18" customHeight="1" x14ac:dyDescent="0.25">
      <c r="A20" s="103"/>
      <c r="B20" s="10" t="s">
        <v>59</v>
      </c>
      <c r="C20" s="9">
        <v>17363</v>
      </c>
      <c r="D20" s="9">
        <v>990</v>
      </c>
      <c r="E20" s="31"/>
    </row>
    <row r="21" spans="1:5" ht="18" customHeight="1" x14ac:dyDescent="0.25">
      <c r="A21" s="103"/>
      <c r="B21" s="10" t="s">
        <v>73</v>
      </c>
      <c r="C21" s="9">
        <v>0</v>
      </c>
      <c r="D21" s="9"/>
      <c r="E21" s="31"/>
    </row>
    <row r="22" spans="1:5" ht="28.5" customHeight="1" x14ac:dyDescent="0.25">
      <c r="A22" s="103"/>
      <c r="B22" s="35" t="s">
        <v>5</v>
      </c>
      <c r="C22" s="37">
        <f>SUM(C4:C20)</f>
        <v>104961</v>
      </c>
      <c r="D22" s="37">
        <f>SUM(D4:D20)</f>
        <v>79866.399999999994</v>
      </c>
      <c r="E22" s="31"/>
    </row>
    <row r="23" spans="1:5" ht="18" customHeight="1" x14ac:dyDescent="0.25">
      <c r="A23" s="103" t="s">
        <v>60</v>
      </c>
      <c r="B23" s="34" t="s">
        <v>61</v>
      </c>
      <c r="C23" s="9">
        <v>4144</v>
      </c>
      <c r="D23" s="9">
        <v>4200</v>
      </c>
      <c r="E23" s="31"/>
    </row>
    <row r="24" spans="1:5" ht="18" customHeight="1" x14ac:dyDescent="0.25">
      <c r="A24" s="103"/>
      <c r="B24" s="34" t="s">
        <v>62</v>
      </c>
      <c r="C24" s="9">
        <v>8820</v>
      </c>
      <c r="D24" s="9">
        <v>9810</v>
      </c>
      <c r="E24" s="31"/>
    </row>
    <row r="25" spans="1:5" ht="18" customHeight="1" x14ac:dyDescent="0.25">
      <c r="A25" s="103"/>
      <c r="B25" s="34" t="s">
        <v>63</v>
      </c>
      <c r="C25" s="9">
        <v>2000</v>
      </c>
      <c r="D25" s="9">
        <v>2800</v>
      </c>
      <c r="E25" s="31"/>
    </row>
    <row r="26" spans="1:5" ht="18" customHeight="1" x14ac:dyDescent="0.25">
      <c r="A26" s="103"/>
      <c r="B26" s="34" t="s">
        <v>64</v>
      </c>
      <c r="C26" s="9">
        <v>1400</v>
      </c>
      <c r="D26" s="9">
        <v>1500</v>
      </c>
      <c r="E26" s="31"/>
    </row>
    <row r="27" spans="1:5" ht="18" customHeight="1" x14ac:dyDescent="0.25">
      <c r="A27" s="103"/>
      <c r="B27" s="34" t="s">
        <v>65</v>
      </c>
      <c r="C27" s="9">
        <v>4017.5</v>
      </c>
      <c r="D27" s="9">
        <v>4565</v>
      </c>
      <c r="E27" s="31"/>
    </row>
    <row r="28" spans="1:5" ht="18" customHeight="1" x14ac:dyDescent="0.25">
      <c r="A28" s="103"/>
      <c r="B28" s="34" t="s">
        <v>66</v>
      </c>
      <c r="C28" s="9">
        <v>12000</v>
      </c>
      <c r="D28" s="9">
        <v>60000</v>
      </c>
      <c r="E28" s="31"/>
    </row>
    <row r="29" spans="1:5" ht="18" customHeight="1" x14ac:dyDescent="0.25">
      <c r="A29" s="103"/>
      <c r="B29" s="34" t="s">
        <v>67</v>
      </c>
      <c r="C29" s="9">
        <v>34768</v>
      </c>
      <c r="D29" s="9"/>
      <c r="E29" s="31"/>
    </row>
    <row r="30" spans="1:5" ht="18" customHeight="1" x14ac:dyDescent="0.25">
      <c r="A30" s="103"/>
      <c r="B30" s="34" t="s">
        <v>74</v>
      </c>
      <c r="C30" s="9">
        <v>0</v>
      </c>
      <c r="D30" s="9"/>
      <c r="E30" s="31"/>
    </row>
    <row r="31" spans="1:5" ht="18" customHeight="1" x14ac:dyDescent="0.25">
      <c r="A31" s="103"/>
      <c r="B31" s="34" t="s">
        <v>68</v>
      </c>
      <c r="C31" s="9">
        <v>100</v>
      </c>
      <c r="D31" s="9"/>
      <c r="E31" s="31"/>
    </row>
    <row r="32" spans="1:5" ht="18" customHeight="1" x14ac:dyDescent="0.25">
      <c r="A32" s="103"/>
      <c r="B32" s="34" t="s">
        <v>69</v>
      </c>
      <c r="C32" s="9">
        <v>2000</v>
      </c>
      <c r="D32" s="9">
        <v>1500</v>
      </c>
      <c r="E32" s="31"/>
    </row>
    <row r="33" spans="1:5" ht="18" customHeight="1" x14ac:dyDescent="0.25">
      <c r="A33" s="103"/>
      <c r="B33" s="34" t="s">
        <v>70</v>
      </c>
      <c r="C33" s="9">
        <v>57713</v>
      </c>
      <c r="D33" s="9">
        <v>38000</v>
      </c>
      <c r="E33" s="31"/>
    </row>
    <row r="34" spans="1:5" ht="27.75" customHeight="1" thickBot="1" x14ac:dyDescent="0.3">
      <c r="A34" s="104"/>
      <c r="B34" s="38" t="s">
        <v>5</v>
      </c>
      <c r="C34" s="22">
        <f>SUM(C23:C33)</f>
        <v>126962.5</v>
      </c>
      <c r="D34" s="22">
        <f>SUM(D23:D33)</f>
        <v>122375</v>
      </c>
      <c r="E34" s="31"/>
    </row>
    <row r="35" spans="1:5" ht="40.5" customHeight="1" thickTop="1" thickBot="1" x14ac:dyDescent="0.3">
      <c r="A35" s="109" t="s">
        <v>71</v>
      </c>
      <c r="B35" s="110"/>
      <c r="C35" s="57">
        <f>C34-C22</f>
        <v>22001.5</v>
      </c>
      <c r="D35" s="57">
        <f>D34-D22</f>
        <v>42508.600000000006</v>
      </c>
      <c r="E35" s="31"/>
    </row>
    <row r="36" spans="1:5" ht="16.5" customHeight="1" x14ac:dyDescent="0.25">
      <c r="A36" s="31"/>
      <c r="B36" s="31"/>
      <c r="C36" s="31"/>
      <c r="D36" s="31"/>
      <c r="E36" s="31"/>
    </row>
  </sheetData>
  <mergeCells count="6">
    <mergeCell ref="A23:A34"/>
    <mergeCell ref="A35:B35"/>
    <mergeCell ref="A1:D1"/>
    <mergeCell ref="C2:D2"/>
    <mergeCell ref="A2:B3"/>
    <mergeCell ref="A4:A22"/>
  </mergeCells>
  <printOptions horizontalCentered="1"/>
  <pageMargins left="0.59055118110236227" right="0.59055118110236227" top="0.59055118110236227" bottom="0.59055118110236227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38"/>
  <sheetViews>
    <sheetView zoomScale="70" zoomScaleNormal="70" workbookViewId="0">
      <selection activeCell="D34" sqref="D34"/>
    </sheetView>
  </sheetViews>
  <sheetFormatPr defaultColWidth="9.109375" defaultRowHeight="13.8" x14ac:dyDescent="0.25"/>
  <cols>
    <col min="1" max="1" width="8.109375" style="30" customWidth="1"/>
    <col min="2" max="2" width="39.21875" style="30" customWidth="1"/>
    <col min="3" max="4" width="19.33203125" style="30" customWidth="1"/>
    <col min="5" max="16384" width="9.109375" style="30"/>
  </cols>
  <sheetData>
    <row r="1" spans="1:4" ht="54.75" customHeight="1" thickBot="1" x14ac:dyDescent="0.3">
      <c r="A1" s="111" t="s">
        <v>89</v>
      </c>
      <c r="B1" s="111"/>
      <c r="C1" s="111"/>
      <c r="D1" s="111"/>
    </row>
    <row r="2" spans="1:4" ht="40.5" customHeight="1" x14ac:dyDescent="0.25">
      <c r="A2" s="107" t="s">
        <v>43</v>
      </c>
      <c r="B2" s="108"/>
      <c r="C2" s="118" t="s">
        <v>84</v>
      </c>
      <c r="D2" s="119"/>
    </row>
    <row r="3" spans="1:4" ht="31.5" customHeight="1" x14ac:dyDescent="0.25">
      <c r="A3" s="75"/>
      <c r="B3" s="77"/>
      <c r="C3" s="32" t="s">
        <v>76</v>
      </c>
      <c r="D3" s="33" t="s">
        <v>80</v>
      </c>
    </row>
    <row r="4" spans="1:4" ht="18" customHeight="1" x14ac:dyDescent="0.25">
      <c r="A4" s="103" t="s">
        <v>44</v>
      </c>
      <c r="B4" s="34" t="s">
        <v>45</v>
      </c>
      <c r="C4" s="11">
        <f>'Hospodářská činnost správní f.'!D4+'Hospodářská činnost odbory ú.'!C4</f>
        <v>105693.2</v>
      </c>
      <c r="D4" s="12">
        <f>'Hospodářská činnost správní f.'!D4+'Hospodářská činnost odbory ú.'!D4</f>
        <v>103393.2</v>
      </c>
    </row>
    <row r="5" spans="1:4" ht="18" customHeight="1" x14ac:dyDescent="0.25">
      <c r="A5" s="103"/>
      <c r="B5" s="34" t="s">
        <v>46</v>
      </c>
      <c r="C5" s="11">
        <f>'Hospodářská činnost správní f.'!D5+'Hospodářská činnost odbory ú.'!C5</f>
        <v>13805</v>
      </c>
      <c r="D5" s="12">
        <f>'Hospodářská činnost správní f.'!D5+'Hospodářská činnost odbory ú.'!D5</f>
        <v>13805</v>
      </c>
    </row>
    <row r="6" spans="1:4" ht="18" customHeight="1" x14ac:dyDescent="0.25">
      <c r="A6" s="103"/>
      <c r="B6" s="8" t="s">
        <v>47</v>
      </c>
      <c r="C6" s="11">
        <f>'Hospodářská činnost správní f.'!D6+'Hospodářská činnost odbory ú.'!C6</f>
        <v>1400</v>
      </c>
      <c r="D6" s="12">
        <f>'Hospodářská činnost odbory ú.'!D6</f>
        <v>1000</v>
      </c>
    </row>
    <row r="7" spans="1:4" ht="18" customHeight="1" x14ac:dyDescent="0.25">
      <c r="A7" s="103"/>
      <c r="B7" s="34" t="s">
        <v>48</v>
      </c>
      <c r="C7" s="11">
        <f>'Hospodářská činnost správní f.'!D7+'Hospodářská činnost odbory ú.'!C7</f>
        <v>4930</v>
      </c>
      <c r="D7" s="12">
        <f>'Hospodářská činnost správní f.'!D7+'Hospodářská činnost odbory ú.'!D7</f>
        <v>4630</v>
      </c>
    </row>
    <row r="8" spans="1:4" ht="18" customHeight="1" x14ac:dyDescent="0.25">
      <c r="A8" s="103"/>
      <c r="B8" s="34" t="s">
        <v>49</v>
      </c>
      <c r="C8" s="11">
        <f>'Hospodářská činnost správní f.'!D8+'Hospodářská činnost odbory ú.'!C8</f>
        <v>7794</v>
      </c>
      <c r="D8" s="12">
        <f>'Hospodářská činnost správní f.'!D8+'Hospodářská činnost odbory ú.'!D8</f>
        <v>7794</v>
      </c>
    </row>
    <row r="9" spans="1:4" ht="18" customHeight="1" x14ac:dyDescent="0.25">
      <c r="A9" s="103"/>
      <c r="B9" s="34" t="s">
        <v>50</v>
      </c>
      <c r="C9" s="11">
        <f>'Hospodářská činnost správní f.'!D9+'Hospodářská činnost odbory ú.'!C9</f>
        <v>1084</v>
      </c>
      <c r="D9" s="12">
        <f>'Hospodářská činnost správní f.'!D9+'Hospodářská činnost odbory ú.'!D9</f>
        <v>984</v>
      </c>
    </row>
    <row r="10" spans="1:4" ht="18" customHeight="1" x14ac:dyDescent="0.25">
      <c r="A10" s="103"/>
      <c r="B10" s="34" t="s">
        <v>82</v>
      </c>
      <c r="C10" s="11">
        <v>0</v>
      </c>
      <c r="D10" s="12">
        <f>'Hospodářská činnost odbory ú.'!D10</f>
        <v>0</v>
      </c>
    </row>
    <row r="11" spans="1:4" ht="18" customHeight="1" x14ac:dyDescent="0.25">
      <c r="A11" s="103"/>
      <c r="B11" s="34" t="s">
        <v>51</v>
      </c>
      <c r="C11" s="11">
        <f>'Hospodářská činnost správní f.'!D10+'Hospodářská činnost odbory ú.'!C11</f>
        <v>16911</v>
      </c>
      <c r="D11" s="12">
        <f>'Hospodářská činnost správní f.'!D10+'Hospodářská činnost odbory ú.'!D11</f>
        <v>12976</v>
      </c>
    </row>
    <row r="12" spans="1:4" ht="18" customHeight="1" x14ac:dyDescent="0.25">
      <c r="A12" s="103"/>
      <c r="B12" s="34" t="s">
        <v>52</v>
      </c>
      <c r="C12" s="11">
        <f>'Hospodářská činnost správní f.'!D11+'Hospodářská činnost odbory ú.'!C12</f>
        <v>0</v>
      </c>
      <c r="D12" s="12">
        <f>'Hospodářská činnost správní f.'!D11+'Hospodářská činnost odbory ú.'!D12</f>
        <v>0</v>
      </c>
    </row>
    <row r="13" spans="1:4" ht="18" customHeight="1" x14ac:dyDescent="0.25">
      <c r="A13" s="103"/>
      <c r="B13" s="34" t="s">
        <v>75</v>
      </c>
      <c r="C13" s="11">
        <f>'Hospodářská činnost správní f.'!D12+'Hospodářská činnost odbory ú.'!C13</f>
        <v>0</v>
      </c>
      <c r="D13" s="12">
        <f>'Hospodářská činnost správní f.'!D12+'Hospodářská činnost odbory ú.'!D13</f>
        <v>0</v>
      </c>
    </row>
    <row r="14" spans="1:4" ht="18" customHeight="1" x14ac:dyDescent="0.25">
      <c r="A14" s="103"/>
      <c r="B14" s="34" t="s">
        <v>53</v>
      </c>
      <c r="C14" s="11">
        <f>'Hospodářská činnost správní f.'!D13+'Hospodářská činnost odbory ú.'!C14</f>
        <v>24000</v>
      </c>
      <c r="D14" s="12">
        <f>'Hospodářská činnost správní f.'!D13+'Hospodářská činnost odbory ú.'!D14</f>
        <v>25000</v>
      </c>
    </row>
    <row r="15" spans="1:4" ht="18" customHeight="1" x14ac:dyDescent="0.25">
      <c r="A15" s="103"/>
      <c r="B15" s="34" t="s">
        <v>54</v>
      </c>
      <c r="C15" s="11">
        <f>'Hospodářská činnost správní f.'!D14+'Hospodářská činnost odbory ú.'!C15</f>
        <v>27931</v>
      </c>
      <c r="D15" s="12">
        <f>'Hospodářská činnost správní f.'!D14+'Hospodářská činnost odbory ú.'!D15</f>
        <v>26403.4</v>
      </c>
    </row>
    <row r="16" spans="1:4" ht="18" customHeight="1" x14ac:dyDescent="0.25">
      <c r="A16" s="103"/>
      <c r="B16" s="34" t="s">
        <v>55</v>
      </c>
      <c r="C16" s="11">
        <f>'Hospodářská činnost správní f.'!D15+'Hospodářská činnost odbory ú.'!C16</f>
        <v>866</v>
      </c>
      <c r="D16" s="12">
        <f>'Hospodářská činnost správní f.'!D15+'Hospodářská činnost odbory ú.'!D16</f>
        <v>766</v>
      </c>
    </row>
    <row r="17" spans="1:4" ht="18" customHeight="1" x14ac:dyDescent="0.25">
      <c r="A17" s="103"/>
      <c r="B17" s="8" t="s">
        <v>56</v>
      </c>
      <c r="C17" s="11">
        <f>'Hospodářská činnost správní f.'!D16+'Hospodářská činnost odbory ú.'!C17</f>
        <v>0</v>
      </c>
      <c r="D17" s="12">
        <f>'Hospodářská činnost správní f.'!D16+'Hospodářská činnost odbory ú.'!D17</f>
        <v>0</v>
      </c>
    </row>
    <row r="18" spans="1:4" ht="18" customHeight="1" x14ac:dyDescent="0.25">
      <c r="A18" s="103"/>
      <c r="B18" s="34" t="s">
        <v>57</v>
      </c>
      <c r="C18" s="11">
        <f>'Hospodářská činnost správní f.'!D17+'Hospodářská činnost odbory ú.'!C18</f>
        <v>0</v>
      </c>
      <c r="D18" s="12">
        <f>'Hospodářská činnost správní f.'!D17+'Hospodářská činnost odbory ú.'!D18</f>
        <v>1800</v>
      </c>
    </row>
    <row r="19" spans="1:4" ht="18" customHeight="1" x14ac:dyDescent="0.25">
      <c r="A19" s="103"/>
      <c r="B19" s="10" t="s">
        <v>58</v>
      </c>
      <c r="C19" s="11">
        <f>'Hospodářská činnost správní f.'!D18+'Hospodářská činnost odbory ú.'!C19</f>
        <v>3197</v>
      </c>
      <c r="D19" s="12">
        <f>'Hospodářská činnost správní f.'!D18+'Hospodářská činnost odbory ú.'!D19</f>
        <v>348</v>
      </c>
    </row>
    <row r="20" spans="1:4" ht="18" customHeight="1" x14ac:dyDescent="0.25">
      <c r="A20" s="103"/>
      <c r="B20" s="10" t="s">
        <v>59</v>
      </c>
      <c r="C20" s="11">
        <f>'Hospodářská činnost správní f.'!D19+'Hospodářská činnost odbory ú.'!C20</f>
        <v>17363</v>
      </c>
      <c r="D20" s="12">
        <f>'Hospodářská činnost správní f.'!D19+'Hospodářská činnost odbory ú.'!D20</f>
        <v>990</v>
      </c>
    </row>
    <row r="21" spans="1:4" ht="18" customHeight="1" x14ac:dyDescent="0.25">
      <c r="A21" s="103"/>
      <c r="B21" s="10" t="s">
        <v>73</v>
      </c>
      <c r="C21" s="11">
        <f>'Hospodářská činnost správní f.'!D20+'Hospodářská činnost odbory ú.'!C21</f>
        <v>0</v>
      </c>
      <c r="D21" s="12">
        <f>'Hospodářská činnost správní f.'!D20+'Hospodářská činnost odbory ú.'!D21</f>
        <v>0</v>
      </c>
    </row>
    <row r="22" spans="1:4" ht="24.75" customHeight="1" x14ac:dyDescent="0.25">
      <c r="A22" s="103"/>
      <c r="B22" s="35" t="s">
        <v>5</v>
      </c>
      <c r="C22" s="36">
        <f>SUM(C4:C21)</f>
        <v>224974.2</v>
      </c>
      <c r="D22" s="37">
        <f>SUM(D4:D21)</f>
        <v>199889.6</v>
      </c>
    </row>
    <row r="23" spans="1:4" ht="18" customHeight="1" x14ac:dyDescent="0.25">
      <c r="A23" s="103" t="s">
        <v>60</v>
      </c>
      <c r="B23" s="34" t="s">
        <v>61</v>
      </c>
      <c r="C23" s="11">
        <f>'Hospodářská činnost správní f.'!D22+'Hospodářská činnost odbory ú.'!C23</f>
        <v>50144</v>
      </c>
      <c r="D23" s="12">
        <f>'Hospodářská činnost správní f.'!D22+'Hospodářská činnost odbory ú.'!D23</f>
        <v>50200</v>
      </c>
    </row>
    <row r="24" spans="1:4" ht="18" customHeight="1" x14ac:dyDescent="0.25">
      <c r="A24" s="103"/>
      <c r="B24" s="34" t="s">
        <v>62</v>
      </c>
      <c r="C24" s="11">
        <f>'Hospodářská činnost správní f.'!D23+'Hospodářská činnost odbory ú.'!C24</f>
        <v>96122</v>
      </c>
      <c r="D24" s="12">
        <f>'Hospodářská činnost správní f.'!D23+'Hospodářská činnost odbory ú.'!D24</f>
        <v>97112</v>
      </c>
    </row>
    <row r="25" spans="1:4" ht="18" customHeight="1" x14ac:dyDescent="0.25">
      <c r="A25" s="103"/>
      <c r="B25" s="34" t="s">
        <v>63</v>
      </c>
      <c r="C25" s="11">
        <f>'Hospodářská činnost správní f.'!D24+'Hospodářská činnost odbory ú.'!C25</f>
        <v>2850</v>
      </c>
      <c r="D25" s="12">
        <f>'Hospodářská činnost správní f.'!D24+'Hospodářská činnost odbory ú.'!D25</f>
        <v>3650</v>
      </c>
    </row>
    <row r="26" spans="1:4" ht="18" customHeight="1" x14ac:dyDescent="0.25">
      <c r="A26" s="103"/>
      <c r="B26" s="34" t="s">
        <v>64</v>
      </c>
      <c r="C26" s="11">
        <f>'Hospodářská činnost správní f.'!D25+'Hospodářská činnost odbory ú.'!C26</f>
        <v>1439.5</v>
      </c>
      <c r="D26" s="12">
        <f>'Hospodářská činnost správní f.'!D25+'Hospodářská činnost odbory ú.'!D26</f>
        <v>1539.5</v>
      </c>
    </row>
    <row r="27" spans="1:4" ht="18" customHeight="1" x14ac:dyDescent="0.25">
      <c r="A27" s="103"/>
      <c r="B27" s="34" t="s">
        <v>65</v>
      </c>
      <c r="C27" s="11">
        <f>'Hospodářská činnost správní f.'!D26+'Hospodářská činnost odbory ú.'!C27</f>
        <v>3627.5</v>
      </c>
      <c r="D27" s="12">
        <f>'Hospodářská činnost správní f.'!D26+'Hospodářská činnost odbory ú.'!D27</f>
        <v>4175</v>
      </c>
    </row>
    <row r="28" spans="1:4" ht="18" customHeight="1" x14ac:dyDescent="0.25">
      <c r="A28" s="103"/>
      <c r="B28" s="34" t="s">
        <v>66</v>
      </c>
      <c r="C28" s="11">
        <f>'Hospodářská činnost správní f.'!D27+'Hospodářská činnost odbory ú.'!C28</f>
        <v>12000</v>
      </c>
      <c r="D28" s="12">
        <f>'Hospodářská činnost správní f.'!D27+'Hospodářská činnost odbory ú.'!D28</f>
        <v>60000</v>
      </c>
    </row>
    <row r="29" spans="1:4" ht="18" customHeight="1" x14ac:dyDescent="0.25">
      <c r="A29" s="103"/>
      <c r="B29" s="34" t="s">
        <v>67</v>
      </c>
      <c r="C29" s="11">
        <f>'Hospodářská činnost správní f.'!D28+'Hospodářská činnost odbory ú.'!C29</f>
        <v>34768</v>
      </c>
      <c r="D29" s="12">
        <f>'Hospodářská činnost správní f.'!D28+'Hospodářská činnost odbory ú.'!D29</f>
        <v>0</v>
      </c>
    </row>
    <row r="30" spans="1:4" ht="18" customHeight="1" x14ac:dyDescent="0.25">
      <c r="A30" s="103"/>
      <c r="B30" s="34" t="s">
        <v>74</v>
      </c>
      <c r="C30" s="11">
        <f>'Hospodářská činnost správní f.'!D29+'Hospodářská činnost odbory ú.'!C30</f>
        <v>0</v>
      </c>
      <c r="D30" s="12">
        <f>'Hospodářská činnost správní f.'!D29+'Hospodářská činnost odbory ú.'!D30</f>
        <v>0</v>
      </c>
    </row>
    <row r="31" spans="1:4" ht="18" customHeight="1" x14ac:dyDescent="0.25">
      <c r="A31" s="103"/>
      <c r="B31" s="34" t="s">
        <v>68</v>
      </c>
      <c r="C31" s="11">
        <f>'Hospodářská činnost správní f.'!D30+'Hospodářská činnost odbory ú.'!C31</f>
        <v>3190</v>
      </c>
      <c r="D31" s="12">
        <f>'Hospodářská činnost správní f.'!D30+'Hospodářská činnost odbory ú.'!D31</f>
        <v>3090</v>
      </c>
    </row>
    <row r="32" spans="1:4" ht="18" customHeight="1" x14ac:dyDescent="0.25">
      <c r="A32" s="103"/>
      <c r="B32" s="34" t="s">
        <v>69</v>
      </c>
      <c r="C32" s="11">
        <f>'Hospodářská činnost správní f.'!D31+'Hospodářská činnost odbory ú.'!C32</f>
        <v>2000</v>
      </c>
      <c r="D32" s="12">
        <f>'Hospodářská činnost správní f.'!D31+'Hospodářská činnost správní f.'!D31+'Hospodářská činnost odbory ú.'!D32</f>
        <v>1500</v>
      </c>
    </row>
    <row r="33" spans="1:4" ht="18" customHeight="1" x14ac:dyDescent="0.25">
      <c r="A33" s="103"/>
      <c r="B33" s="34" t="s">
        <v>70</v>
      </c>
      <c r="C33" s="11">
        <f>'Hospodářská činnost správní f.'!D32+'Hospodářská činnost odbory ú.'!C33</f>
        <v>57713</v>
      </c>
      <c r="D33" s="12">
        <f>'Hospodářská činnost správní f.'!D32+'Hospodářská činnost odbory ú.'!D33</f>
        <v>38000</v>
      </c>
    </row>
    <row r="34" spans="1:4" ht="24.75" customHeight="1" thickBot="1" x14ac:dyDescent="0.3">
      <c r="A34" s="104"/>
      <c r="B34" s="38" t="s">
        <v>5</v>
      </c>
      <c r="C34" s="21">
        <f>SUM(C23:C33)</f>
        <v>263854</v>
      </c>
      <c r="D34" s="22">
        <f>SUM(D23:D33)</f>
        <v>259266.5</v>
      </c>
    </row>
    <row r="35" spans="1:4" ht="28.5" customHeight="1" thickTop="1" x14ac:dyDescent="0.25">
      <c r="A35" s="114" t="s">
        <v>71</v>
      </c>
      <c r="B35" s="115"/>
      <c r="C35" s="39">
        <f>C34-C22</f>
        <v>38879.799999999988</v>
      </c>
      <c r="D35" s="53">
        <f>D34-D22</f>
        <v>59376.899999999994</v>
      </c>
    </row>
    <row r="36" spans="1:4" ht="18.75" customHeight="1" x14ac:dyDescent="0.25">
      <c r="A36" s="120" t="s">
        <v>78</v>
      </c>
      <c r="B36" s="121"/>
      <c r="C36" s="51">
        <f>C35*0.19</f>
        <v>7387.1619999999975</v>
      </c>
      <c r="D36" s="51">
        <f>D35*0.19</f>
        <v>11281.610999999999</v>
      </c>
    </row>
    <row r="37" spans="1:4" ht="43.5" customHeight="1" thickBot="1" x14ac:dyDescent="0.3">
      <c r="A37" s="116" t="s">
        <v>72</v>
      </c>
      <c r="B37" s="117"/>
      <c r="C37" s="19">
        <f>C35-C36</f>
        <v>31492.637999999992</v>
      </c>
      <c r="D37" s="55">
        <f>D35-D36</f>
        <v>48095.288999999997</v>
      </c>
    </row>
    <row r="38" spans="1:4" ht="16.5" customHeight="1" x14ac:dyDescent="0.25">
      <c r="A38" s="31"/>
      <c r="C38" s="31"/>
    </row>
  </sheetData>
  <mergeCells count="8">
    <mergeCell ref="A1:D1"/>
    <mergeCell ref="A23:A34"/>
    <mergeCell ref="A35:B35"/>
    <mergeCell ref="A37:B37"/>
    <mergeCell ref="A2:B3"/>
    <mergeCell ref="C2:D2"/>
    <mergeCell ref="A4:A22"/>
    <mergeCell ref="A36:B36"/>
  </mergeCells>
  <printOptions horizontalCentered="1"/>
  <pageMargins left="0.59055118110236227" right="0.59055118110236227" top="0.59055118110236227" bottom="0.59055118110236227" header="0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Příjmy</vt:lpstr>
      <vt:lpstr>Vlastní příjmy</vt:lpstr>
      <vt:lpstr>Výdaje</vt:lpstr>
      <vt:lpstr>Hospodářská činnost správní f.</vt:lpstr>
      <vt:lpstr>Hospodářská činnost odbory ú.</vt:lpstr>
      <vt:lpstr>Hospodářská činnost celkem</vt:lpstr>
      <vt:lpstr>'Vlastní příjmy'!Oblast_tisku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Pražáková Helena, MBA</dc:creator>
  <cp:lastModifiedBy>Pechar Zdeněk</cp:lastModifiedBy>
  <cp:lastPrinted>2022-06-28T11:21:51Z</cp:lastPrinted>
  <dcterms:created xsi:type="dcterms:W3CDTF">2016-02-01T16:10:03Z</dcterms:created>
  <dcterms:modified xsi:type="dcterms:W3CDTF">2022-06-28T11:22:25Z</dcterms:modified>
</cp:coreProperties>
</file>