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activeTab="0"/>
  </bookViews>
  <sheets>
    <sheet name="Jednorázové - kultura " sheetId="1" r:id="rId1"/>
    <sheet name="Celoroční- kultura" sheetId="2" r:id="rId2"/>
    <sheet name="zahraniční prezentace - kultura" sheetId="3" r:id="rId3"/>
    <sheet name="Arit. průměr" sheetId="4" state="hidden" r:id="rId4"/>
  </sheets>
  <definedNames>
    <definedName name="_xlnm._FilterDatabase" localSheetId="1" hidden="1">'Celoroční- kultura'!$B$2:$P$34</definedName>
    <definedName name="_xlnm._FilterDatabase" localSheetId="0" hidden="1">'Jednorázové - kultura '!$B$3:$P$46</definedName>
    <definedName name="_xlnm._FilterDatabase" localSheetId="2" hidden="1">'zahraniční prezentace - kultura'!$A$3:$P$3</definedName>
  </definedNames>
  <calcPr fullCalcOnLoad="1"/>
</workbook>
</file>

<file path=xl/sharedStrings.xml><?xml version="1.0" encoding="utf-8"?>
<sst xmlns="http://schemas.openxmlformats.org/spreadsheetml/2006/main" count="569" uniqueCount="413">
  <si>
    <t>č.</t>
  </si>
  <si>
    <t>Žadatel</t>
  </si>
  <si>
    <t>Adresa</t>
  </si>
  <si>
    <t>2.</t>
  </si>
  <si>
    <t>celkem</t>
  </si>
  <si>
    <t xml:space="preserve"> </t>
  </si>
  <si>
    <t>Název projektu</t>
  </si>
  <si>
    <t xml:space="preserve">Účelově určeno na </t>
  </si>
  <si>
    <t>Požadavek od MČ</t>
  </si>
  <si>
    <t>Aritmetický průměr</t>
  </si>
  <si>
    <t>součet</t>
  </si>
  <si>
    <t>průměr</t>
  </si>
  <si>
    <t>Ulrychová</t>
  </si>
  <si>
    <t>Součet dle kritérií</t>
  </si>
  <si>
    <t>Havlinová</t>
  </si>
  <si>
    <t>Mrštík</t>
  </si>
  <si>
    <t>Novotný</t>
  </si>
  <si>
    <t>Šorm</t>
  </si>
  <si>
    <t>Vávrová</t>
  </si>
  <si>
    <t>ZUŠ Na Popelce</t>
  </si>
  <si>
    <t>TJ Sokol Jinonice</t>
  </si>
  <si>
    <t>právní forma</t>
  </si>
  <si>
    <t>spolek</t>
  </si>
  <si>
    <t xml:space="preserve">Divadlo Orfeus </t>
  </si>
  <si>
    <t>KRC Barrandov</t>
  </si>
  <si>
    <t>Výtvarný spolek Hruška</t>
  </si>
  <si>
    <t>Altán Klamovka - Syndikát umělců</t>
  </si>
  <si>
    <t>Taneční studio Light z.s.</t>
  </si>
  <si>
    <t>MeetFactory</t>
  </si>
  <si>
    <t>Farní sbor ČCE</t>
  </si>
  <si>
    <t>Buchty a loutky</t>
  </si>
  <si>
    <t>MŠ Duha</t>
  </si>
  <si>
    <t>Spolek Malostranský hřbitov</t>
  </si>
  <si>
    <t>Ke Sklárně 3213/15, 150 00 Praha 5</t>
  </si>
  <si>
    <t>o.p.s.</t>
  </si>
  <si>
    <t>Na Doubkové 8,        150 00 Praha 5</t>
  </si>
  <si>
    <t>Na Popelce 1/18, 150 00 Praha 5</t>
  </si>
  <si>
    <t>Myslbekova 162/9, 169 00 Praha 6</t>
  </si>
  <si>
    <t>Werichova 981/21, 152 00 Praha 5</t>
  </si>
  <si>
    <t>Trojdílná 1117/18, 150 00 Praha 5</t>
  </si>
  <si>
    <t>Švédská 1090/33, 150 00 Praha 5</t>
  </si>
  <si>
    <t>Fráni Šrámka 2622/18, 150 00 Praha 5</t>
  </si>
  <si>
    <t>Bubenečská 282/8, 160 00 Praha 6</t>
  </si>
  <si>
    <t>Vltavská 2, 150 00 Praha 5</t>
  </si>
  <si>
    <t>Masarykovo nábř. 250, 110 00 Praha 1</t>
  </si>
  <si>
    <t>Nadační fond Harmonie z.s.</t>
  </si>
  <si>
    <t>Lázeňská 11/285, 118 00 Praha 1</t>
  </si>
  <si>
    <t>s.r.o.</t>
  </si>
  <si>
    <t>Týden tolerance</t>
  </si>
  <si>
    <t>4.</t>
  </si>
  <si>
    <t>5.</t>
  </si>
  <si>
    <t>Ječná 516/28</t>
  </si>
  <si>
    <t>propagace, nájem ubytování</t>
  </si>
  <si>
    <t>Spolek Mam Prostor</t>
  </si>
  <si>
    <t>Nad Primaskou 292/40, 100 00 Praha 10</t>
  </si>
  <si>
    <t>OSA,tisk, pronájem, technické zabezpečení</t>
  </si>
  <si>
    <t>U Teplárny 1174/3,150 00 Praha 5</t>
  </si>
  <si>
    <t>Butovická 100, 150 00 Praha 5</t>
  </si>
  <si>
    <t>Činnost divadelního souboru Refektář</t>
  </si>
  <si>
    <t>propagace, honoráře, tisk, produkce</t>
  </si>
  <si>
    <t>Celoročni provoz divadla Orfeus</t>
  </si>
  <si>
    <t>nájem a poplatky správě domu</t>
  </si>
  <si>
    <t>Projekt Pomezí z.s.</t>
  </si>
  <si>
    <t>forma</t>
  </si>
  <si>
    <t>v roce 2017 přiděleno</t>
  </si>
  <si>
    <t>placeno z položky</t>
  </si>
  <si>
    <t>číslo smlouvy</t>
  </si>
  <si>
    <t>vyúčtování</t>
  </si>
  <si>
    <t>datum a místo konání akce</t>
  </si>
  <si>
    <t>kontrola na místě ANO/NE</t>
  </si>
  <si>
    <t>Fráni Šrámka 2523/18, 150 00 Praha 5</t>
  </si>
  <si>
    <t>Dům v jabloních</t>
  </si>
  <si>
    <t>honoráře,pronájem</t>
  </si>
  <si>
    <t>honoráře</t>
  </si>
  <si>
    <t>ZŠ a MŠ Parentes Praha</t>
  </si>
  <si>
    <t>Radlická138, 150 00 Praha 5</t>
  </si>
  <si>
    <t>Dětské vánoční vystoupení</t>
  </si>
  <si>
    <t>pronájem prostor, technické zabezpečení</t>
  </si>
  <si>
    <t>Celoroč. Kultur. Aktivity ma území MČ Praha 5 Košíře a Malvazinky pro rodiny s dětmi do 15 let.</t>
  </si>
  <si>
    <t>technické zajištění, spotřební materiál, propagace, tisk, grafické práce</t>
  </si>
  <si>
    <t>honoráře, spotřební materiál</t>
  </si>
  <si>
    <t>InGarden z.s.</t>
  </si>
  <si>
    <t>Winternitzova vila z.s.</t>
  </si>
  <si>
    <t>Na Cihlářce 10, 150 00 Praha 5</t>
  </si>
  <si>
    <t>Wintrnitzova vila</t>
  </si>
  <si>
    <t>provozní náklady, honoráře</t>
  </si>
  <si>
    <t>Buchty a loutky dětem - Pohádková Kinského zahrada</t>
  </si>
  <si>
    <t>1.</t>
  </si>
  <si>
    <t>3.</t>
  </si>
  <si>
    <t>6.</t>
  </si>
  <si>
    <t>7.</t>
  </si>
  <si>
    <t>Vodičkova 704/36 110 00 Praha 1</t>
  </si>
  <si>
    <t>tisk, grafika, administrativní zajištění</t>
  </si>
  <si>
    <t>Auto*Mat z.s.</t>
  </si>
  <si>
    <t>honoráře, pronájem prostor a techniky</t>
  </si>
  <si>
    <t>nájem, tisk, propagace, honoráře, ubytování umělců</t>
  </si>
  <si>
    <t>pronájem prostor</t>
  </si>
  <si>
    <t xml:space="preserve">Jazz Meet World 2019 </t>
  </si>
  <si>
    <t>Bubec o.p.s.</t>
  </si>
  <si>
    <t>Radouňova366/1, 155 00 Praha 5</t>
  </si>
  <si>
    <t>Loutky jako lék</t>
  </si>
  <si>
    <t>honoráře, doprava, hudební nástroje, materiál</t>
  </si>
  <si>
    <t>Duha Paluba</t>
  </si>
  <si>
    <t>Za Strahovem 53, 169 00 Praha 6</t>
  </si>
  <si>
    <t>Koncert dětského smyčcového orchestru</t>
  </si>
  <si>
    <t>Unijazz - sdružení propodporu kulturních aktivit</t>
  </si>
  <si>
    <t>Jindřišská 901/5, 110 00 Praha 1</t>
  </si>
  <si>
    <t>honoráře, propagace, technické zabezpečení</t>
  </si>
  <si>
    <t>položka</t>
  </si>
  <si>
    <t>13.</t>
  </si>
  <si>
    <t>14.</t>
  </si>
  <si>
    <t>15.</t>
  </si>
  <si>
    <t>17.</t>
  </si>
  <si>
    <t>18.</t>
  </si>
  <si>
    <t>19.</t>
  </si>
  <si>
    <t>20.</t>
  </si>
  <si>
    <t>22.</t>
  </si>
  <si>
    <t>24.</t>
  </si>
  <si>
    <t>Foibos books s.r.o.</t>
  </si>
  <si>
    <t>K Vápence 425, 159 00 Praha 5</t>
  </si>
  <si>
    <t>grafika, organizace, honoráře, autorská smlouva</t>
  </si>
  <si>
    <r>
      <rPr>
        <b/>
        <sz val="12"/>
        <rFont val="Times New Roman"/>
        <family val="1"/>
      </rPr>
      <t>poskytnuto v roce</t>
    </r>
    <r>
      <rPr>
        <b/>
        <sz val="12"/>
        <color indexed="10"/>
        <rFont val="Times New Roman"/>
        <family val="1"/>
      </rPr>
      <t xml:space="preserve"> 2018</t>
    </r>
  </si>
  <si>
    <t>Winternitzova vila</t>
  </si>
  <si>
    <t xml:space="preserve">návrh na přidělení z odboru </t>
  </si>
  <si>
    <t>navrženo z odboru</t>
  </si>
  <si>
    <t>grafické práce a tisk</t>
  </si>
  <si>
    <t>IČO</t>
  </si>
  <si>
    <t>P and J Music s.r.o.</t>
  </si>
  <si>
    <t>schváleno</t>
  </si>
  <si>
    <t>00406724</t>
  </si>
  <si>
    <t>04831497</t>
  </si>
  <si>
    <t>par. 3111, pol 5331</t>
  </si>
  <si>
    <t>par. 3113, pol.5339</t>
  </si>
  <si>
    <t xml:space="preserve">vyúčtování </t>
  </si>
  <si>
    <t>místo konání</t>
  </si>
  <si>
    <t>přiděleno komisí v roce 2020</t>
  </si>
  <si>
    <t>přiděleno MČ P5 v roce 2019</t>
  </si>
  <si>
    <t>navrženo (z odboru), gesčním radním v roce 2020</t>
  </si>
  <si>
    <t>Požadavek v žádosti od MČ v roce 2020</t>
  </si>
  <si>
    <t>Das Untere Licht- zima podzim</t>
  </si>
  <si>
    <t>církev</t>
  </si>
  <si>
    <t>Noc kostelů</t>
  </si>
  <si>
    <t>zabezpečení prostoru, honoráře</t>
  </si>
  <si>
    <t>kostel Na Doubkové</t>
  </si>
  <si>
    <t>Společnost LBM s.r.o.</t>
  </si>
  <si>
    <t>Vodičkova 26, 110 00 Praha 1</t>
  </si>
  <si>
    <t>Donny Benet - koncert</t>
  </si>
  <si>
    <t>produkce, propagace, umělecké honoráře</t>
  </si>
  <si>
    <t>Devilskin, Like the Storm - koncert</t>
  </si>
  <si>
    <t>Futurum Music bar 28.4.</t>
  </si>
  <si>
    <t>Futurum Music bar 30.5.</t>
  </si>
  <si>
    <t>Boucining souls, Strike anywhere, The Flatliners - koncert</t>
  </si>
  <si>
    <t>Futurum Music bar 11.8.</t>
  </si>
  <si>
    <t>umělecké honoráře</t>
  </si>
  <si>
    <t>Marek Zvolánek</t>
  </si>
  <si>
    <t>FO</t>
  </si>
  <si>
    <t>Nad voj. Hřbitovem 1</t>
  </si>
  <si>
    <t>Czech Brass Academy, Popelka 2020</t>
  </si>
  <si>
    <t>odměny, propagace, honoráře, pohoštění účinkujících</t>
  </si>
  <si>
    <t>ZUŠ Na Popelce       6.-10.7.</t>
  </si>
  <si>
    <t>Taneční studio Andrea z.s.</t>
  </si>
  <si>
    <t>Zoubkova 1231/4, 150 00 Praha 5</t>
  </si>
  <si>
    <t>Narozeninový den s tanečním studiem - 30let</t>
  </si>
  <si>
    <t>ozvučení, osvětlení, pronájem inventáře, projekkce</t>
  </si>
  <si>
    <t>TJ Sokol Smíchov I, 6.6.</t>
  </si>
  <si>
    <t>72.</t>
  </si>
  <si>
    <t>Idiot v Orfeovi - inscenace</t>
  </si>
  <si>
    <t>divadlo Orfeus březen</t>
  </si>
  <si>
    <t>honoráře, pronájem, výprava, propagace</t>
  </si>
  <si>
    <t>Dayspeed Music.z.s.</t>
  </si>
  <si>
    <t>Dayspeed Music Showcase</t>
  </si>
  <si>
    <t>honorář, pronájem, propagace, produkce</t>
  </si>
  <si>
    <t>Ondříčkova 7, 130 00 Praha 3</t>
  </si>
  <si>
    <t>Underdogs bar Smíchov 3.4.</t>
  </si>
  <si>
    <t>Vánoční strom 2020</t>
  </si>
  <si>
    <t>honoráře, půjčovné kostýmů, výtvarný materiál</t>
  </si>
  <si>
    <t>KRC Záhorského</t>
  </si>
  <si>
    <t>Buďánka z.ú.</t>
  </si>
  <si>
    <t>Nad Zámečnicí 15, 150 00 Praha 5</t>
  </si>
  <si>
    <t>Hudební festival Buďánka 2020</t>
  </si>
  <si>
    <t>pronájem, honoráře, propagace, technické zajištění, administrativa</t>
  </si>
  <si>
    <t>KC Kolonial září 2020</t>
  </si>
  <si>
    <t>zapsaý ústav</t>
  </si>
  <si>
    <t>1/ Jednorázové kulturní aktivity na území MČ Praha 5 v roce 2020</t>
  </si>
  <si>
    <t>Dana Klásková</t>
  </si>
  <si>
    <t>Pod Hybšmankou 2818/3, 150 00  Praha 5</t>
  </si>
  <si>
    <t>Koncerty v KC Prádelna a v divadle Orfeus</t>
  </si>
  <si>
    <t>KC Prádelna a divadlo Orfeus podzim</t>
  </si>
  <si>
    <t>Centrum pro dětský sluch o.p.s.</t>
  </si>
  <si>
    <t>Hábova 22, 155 00 Praha 5</t>
  </si>
  <si>
    <t>Místo porozumění - Zahradní slavnost</t>
  </si>
  <si>
    <t>pronájem, ozvučení, materiá, propagace, OSA, honoráře</t>
  </si>
  <si>
    <t>Centrum pro dětský sluch 17.6.</t>
  </si>
  <si>
    <t>materiál, doprovodný program</t>
  </si>
  <si>
    <t>Post Bellum o.p.s.</t>
  </si>
  <si>
    <t>Štěpánská 704/61, 110 00 Praha 1</t>
  </si>
  <si>
    <t>Winternitzova vila 1.5. - 30.11.2020</t>
  </si>
  <si>
    <t>00445185</t>
  </si>
  <si>
    <t>00499811</t>
  </si>
  <si>
    <t>Církev československá hustiská</t>
  </si>
  <si>
    <t>Wuchterlova 5, 160 00 Praha 6</t>
  </si>
  <si>
    <t>Paměť národa: Žádná noc není tak temná" - výstava</t>
  </si>
  <si>
    <t>výroba výstavního systému</t>
  </si>
  <si>
    <t>Národní dům 1.6.</t>
  </si>
  <si>
    <t>Slavnostní shromáždění ke 100 letům církve</t>
  </si>
  <si>
    <t>Publikace "Významné osobnosti dvora císaře Ferdinanda I.  pohřbení na Malostranském hřbitově"</t>
  </si>
  <si>
    <t>Senior prosperity z.s.</t>
  </si>
  <si>
    <t>07132654</t>
  </si>
  <si>
    <t>Högerova 16, 152 00 Hlubočepy</t>
  </si>
  <si>
    <t>Kulturní vyžití seniorů ve Francii</t>
  </si>
  <si>
    <t>doprava, občerstvení, ubytování</t>
  </si>
  <si>
    <t>04417042</t>
  </si>
  <si>
    <t>Spolek Hájovna z.s.</t>
  </si>
  <si>
    <t>Zikova 3, 160 00 Praha 6</t>
  </si>
  <si>
    <t>Parkem za školou</t>
  </si>
  <si>
    <t>cestovné, lektorné, honoráře, stravování, vstupné. Materiál</t>
  </si>
  <si>
    <t>září 2020</t>
  </si>
  <si>
    <t>Zažít město jinak 2020</t>
  </si>
  <si>
    <t>Švandovo divadlo listopad</t>
  </si>
  <si>
    <t>Krasohled z.s.</t>
  </si>
  <si>
    <t>Belgická 34, 120 00 Praha 2</t>
  </si>
  <si>
    <t>Konference Krasohled 2020</t>
  </si>
  <si>
    <t>pronájem Paspova sálu, ozvučení, technické zabezpečení, honoráře</t>
  </si>
  <si>
    <t>Paspův sál 14.-15.11.</t>
  </si>
  <si>
    <t>Takáčová Lenka</t>
  </si>
  <si>
    <t>Pod Děvínem 39, 15000 Praha 5</t>
  </si>
  <si>
    <t>Koncert baletní školy Coppelia pro veřejnost</t>
  </si>
  <si>
    <t>Park Portheimka 23.6.</t>
  </si>
  <si>
    <t>kulisy,k kostýmy, rekvizity (nákup) a honoráře</t>
  </si>
  <si>
    <t>Mezinárodní festival ALTERNATIVA 2020</t>
  </si>
  <si>
    <t>Meetfactory listopad 2020</t>
  </si>
  <si>
    <t>sdružení</t>
  </si>
  <si>
    <t>25.</t>
  </si>
  <si>
    <t>Pod Zelenou Horou z.s.</t>
  </si>
  <si>
    <t>Na Daníčkách 594, Nepomuk</t>
  </si>
  <si>
    <t>kostel sv. Nepomuckého Košíře 22.3.</t>
  </si>
  <si>
    <t>Pod pěti hvězdami - koncert</t>
  </si>
  <si>
    <t>honoráře, technické zabezpečení, propagace</t>
  </si>
  <si>
    <t>26.</t>
  </si>
  <si>
    <t>ing. arch Bohumil Blažek</t>
  </si>
  <si>
    <t>Zahradníčkova 1220, 150 00 Praha 5</t>
  </si>
  <si>
    <t>Krása řemesel starého Smíchova</t>
  </si>
  <si>
    <t>Městská knihovna a galerie Portheimka</t>
  </si>
  <si>
    <t>editace materiálů, tisk, drobný materiál,technické zabezpečení přednášky a výstavy</t>
  </si>
  <si>
    <t>27.</t>
  </si>
  <si>
    <t>Výstava Pavla Kantorka - Babí léto s humorem III</t>
  </si>
  <si>
    <t>KC Prádelna říjen 2020</t>
  </si>
  <si>
    <t>28.</t>
  </si>
  <si>
    <t>technické zabezpečení, honoráře, pronájem, produkce</t>
  </si>
  <si>
    <t>Kinského zahrada 19.-20.9.</t>
  </si>
  <si>
    <t>29.</t>
  </si>
  <si>
    <t>MŠ</t>
  </si>
  <si>
    <t>honoráře, hudební nástroje, pohoštění, spotřební materiál</t>
  </si>
  <si>
    <t>MŠ Duha        1.-5.6. 2020</t>
  </si>
  <si>
    <t>Multikulturní týden v Duze aneb všude dobře, tak co doma</t>
  </si>
  <si>
    <t>MŠ Duha říjen 2020</t>
  </si>
  <si>
    <t>30.</t>
  </si>
  <si>
    <t>31.</t>
  </si>
  <si>
    <t>Slovo 21, z.s.</t>
  </si>
  <si>
    <t>Štěpánská 1, 120 00 Praha 2</t>
  </si>
  <si>
    <t>Koncerty Gypsy jazzu - Khamoro 2020</t>
  </si>
  <si>
    <t>Jazz Dock 1.-3.6.</t>
  </si>
  <si>
    <t>v rámci dotací 0,- spolupořadatelství 30.000</t>
  </si>
  <si>
    <t>honoráře, moderace, produkce, propagace</t>
  </si>
  <si>
    <t>32.</t>
  </si>
  <si>
    <t>v průběhu 2020</t>
  </si>
  <si>
    <t>Rok osobností pražské architektury - zastavení v Praze 5 - architoulky</t>
  </si>
  <si>
    <t>33.</t>
  </si>
  <si>
    <t>sál Církve adventistů Peroukova 8.12.2020</t>
  </si>
  <si>
    <t>34.</t>
  </si>
  <si>
    <t>Výtvarná soutěž Míssto, které mám rád (Praha 5)</t>
  </si>
  <si>
    <t>oraganizace soutěže a odměny</t>
  </si>
  <si>
    <t>ZŠ a MŠ</t>
  </si>
  <si>
    <t>ZUŠ Open - slavnostní ples v Košířích</t>
  </si>
  <si>
    <t>TJ Sokol Praha Košíře 15.5.</t>
  </si>
  <si>
    <t>ozvučení, pronájem, občeerstvení, technické zabezpečení</t>
  </si>
  <si>
    <t>ZUŠ</t>
  </si>
  <si>
    <t>klavírní přehlídka Zahraj Popelce 2020</t>
  </si>
  <si>
    <t>ZUŠ 14.3.</t>
  </si>
  <si>
    <t>dorbný materiál, občerstvení, ocenění</t>
  </si>
  <si>
    <t>22. mezinárodní minifestival</t>
  </si>
  <si>
    <t>ZUŠ 5.-7.6.</t>
  </si>
  <si>
    <t>cestovné, lektorné, honoráře, stravování, Materiál</t>
  </si>
  <si>
    <t>Štědrovečení koncert</t>
  </si>
  <si>
    <t>kostel církve 25. a 26. 12.</t>
  </si>
  <si>
    <t>honoráře, technické zajištění</t>
  </si>
  <si>
    <t>2/ Celoroční kulturní aktivity na území MČ Praha 5 v roce 2020</t>
  </si>
  <si>
    <t>poskytnuto v roce 2019</t>
  </si>
  <si>
    <t>schváleno hodnotící komisí v roce 2020</t>
  </si>
  <si>
    <t xml:space="preserve">spolek </t>
  </si>
  <si>
    <t>Kulturní vyžití seniorů v Praze</t>
  </si>
  <si>
    <t>vstupné, propagace, doprava</t>
  </si>
  <si>
    <t>z.ú.</t>
  </si>
  <si>
    <t xml:space="preserve">území P5 </t>
  </si>
  <si>
    <t>Psí dny v prostorech památkově chráněného bazénu Barrandovských teras</t>
  </si>
  <si>
    <t>bývalý bazén</t>
  </si>
  <si>
    <t>260000 (celkem)</t>
  </si>
  <si>
    <t>činnost divadelního souboru divadelní světla, výroba a opravy rekvizit, propagace</t>
  </si>
  <si>
    <t>honoráře, technické zajištění, pronájem venkovního inventáře, ochranka</t>
  </si>
  <si>
    <t>Edukační programy 2020</t>
  </si>
  <si>
    <t>dtto</t>
  </si>
  <si>
    <t>dofinancování Doprovodných aktivit mezinárodního programu Meetfactory 2020</t>
  </si>
  <si>
    <t>produkce, pronájem techniky, propagace, produkce a kurátor</t>
  </si>
  <si>
    <t>Nemocnice Motol</t>
  </si>
  <si>
    <t>celoroční činnost ve Futurum Music Baru</t>
  </si>
  <si>
    <t>Futurum</t>
  </si>
  <si>
    <t>prpagace, produkce, honoráře</t>
  </si>
  <si>
    <t>divadlo Orfeus</t>
  </si>
  <si>
    <t>cyklus literárních pořadů</t>
  </si>
  <si>
    <t>energie, nájem a poplatky správě domu, propagace</t>
  </si>
  <si>
    <t>28557832</t>
  </si>
  <si>
    <t>Odborníci a občané pro revitalizaci památkové zóny Buďánka a okolí z.s.</t>
  </si>
  <si>
    <t>Veverkova 1418/10, 170 00 Praha 7</t>
  </si>
  <si>
    <t>Filmaři na Buďánkách 2020</t>
  </si>
  <si>
    <t>technické zajištění, produkce, dramaturgie, administrativa, propagace, tisk, energie</t>
  </si>
  <si>
    <t>z pol. kultury 0</t>
  </si>
  <si>
    <t>Barrandovské kulturní aktivity</t>
  </si>
  <si>
    <t>honoráře, výtvarný materiál, odměny do soutěží</t>
  </si>
  <si>
    <t>objekt Záhorského</t>
  </si>
  <si>
    <t>Koncerty a besedy v Lampárně</t>
  </si>
  <si>
    <t>objekt Lampárna Lidická ul.</t>
  </si>
  <si>
    <t>pronájem, materiál, propagace, ozvučení, honoráře</t>
  </si>
  <si>
    <t>Buďánka - koloniál</t>
  </si>
  <si>
    <t>nákup her, provozní náklady, honoráře,produkce, výbava stánků</t>
  </si>
  <si>
    <t>Celoroční činnost klubu deskových her</t>
  </si>
  <si>
    <t>Lidická 40, Praha 5</t>
  </si>
  <si>
    <t>08676101</t>
  </si>
  <si>
    <t>Kengido CZ z.s.</t>
  </si>
  <si>
    <t>Tuhaň 17, Tuhaň</t>
  </si>
  <si>
    <t>Japonský večer na Smíchově</t>
  </si>
  <si>
    <t>náklady na letenky</t>
  </si>
  <si>
    <t>park Portheimka 13.5.</t>
  </si>
  <si>
    <t>Baletní škola Coppelia výuka a kurzy pro veřejnost</t>
  </si>
  <si>
    <t>Ženské domovy</t>
  </si>
  <si>
    <t>3034992</t>
  </si>
  <si>
    <t>Open house</t>
  </si>
  <si>
    <t>Bubenečská 347/23, 160 00 Praha 6</t>
  </si>
  <si>
    <t>produkce a propagace festivalu</t>
  </si>
  <si>
    <t>Open house Praha 2020</t>
  </si>
  <si>
    <t>z.ú,</t>
  </si>
  <si>
    <t>území MČ P5</t>
  </si>
  <si>
    <t>Celoroční činnost Tanečního studia Lightv rámci neprofesionálních aktivit dětí a studentů v Praze 5</t>
  </si>
  <si>
    <t>08122270</t>
  </si>
  <si>
    <t>Výtvarný ateliér SMART</t>
  </si>
  <si>
    <t>Lamačova 911, 150 00 Praha 5</t>
  </si>
  <si>
    <t>Kultura na Barrandově</t>
  </si>
  <si>
    <t>ZŠ Chaplinovo nám.</t>
  </si>
  <si>
    <t>technické zabezpečení, honoráře, propagace, spotřební materiál</t>
  </si>
  <si>
    <t>26578824</t>
  </si>
  <si>
    <t>Nerudný fest, cz, z.s.</t>
  </si>
  <si>
    <t>Spálená 104/43, 110 00 Praha 1</t>
  </si>
  <si>
    <t>Mladí ladí Jazz</t>
  </si>
  <si>
    <t>honoráře, grafika, produkce</t>
  </si>
  <si>
    <t>Jazz Dock duben</t>
  </si>
  <si>
    <t>Altán Klamovka v roce 2020</t>
  </si>
  <si>
    <t>Altán Klamovka</t>
  </si>
  <si>
    <t>Zvířata světa</t>
  </si>
  <si>
    <t>spotřební materiál - výtvarné potřeby, propagace</t>
  </si>
  <si>
    <t>Objekt spolku Hruška</t>
  </si>
  <si>
    <t>07971605</t>
  </si>
  <si>
    <t>IQ školka Delfínek</t>
  </si>
  <si>
    <t>Lohniského 846/21, 152 00 Hlubičepy</t>
  </si>
  <si>
    <t>Kultura očima dětí</t>
  </si>
  <si>
    <t>honoráře, propagace, materiál, grafika a tisk</t>
  </si>
  <si>
    <t>Dětská skupina Delfínek - Hlubočepy</t>
  </si>
  <si>
    <t>P5 sídlo spolku</t>
  </si>
  <si>
    <t>dramatický soubor při ZŠ Parentes</t>
  </si>
  <si>
    <t>Radlická ul., budova ZŠ</t>
  </si>
  <si>
    <t>reproduktor, kostýmy, rekvizity</t>
  </si>
  <si>
    <t>Letní kino MeetFactory 2020</t>
  </si>
  <si>
    <t>OSA, technické zabezpečení, propagacce</t>
  </si>
  <si>
    <t>3/  Kulturní aktivity při prezentaci a soutěžních akcích v zahraničí 2020</t>
  </si>
  <si>
    <t>Jiří Kolert</t>
  </si>
  <si>
    <t>Jeřabinová 294/11, 150 00 Praha 5</t>
  </si>
  <si>
    <t xml:space="preserve">účast žáka Richarda Kollerta na mezinárodních kurzech v Salcburgu </t>
  </si>
  <si>
    <t>kurzovné a poplatky za účast, ubytování</t>
  </si>
  <si>
    <t>přiděleno v roce 2019</t>
  </si>
  <si>
    <t>Spolek dětského pěveckého sboru Svítání</t>
  </si>
  <si>
    <t>Štefánikova 19, 150 00 Praha 5</t>
  </si>
  <si>
    <t>Svítání v Neerpetu</t>
  </si>
  <si>
    <t xml:space="preserve">ubytování </t>
  </si>
  <si>
    <t>Mělnická 577/3, 150 00 Praha 5</t>
  </si>
  <si>
    <t>Koncertní vysdtoupení pro české krajany žijící v USA</t>
  </si>
  <si>
    <t>termína a místo akce</t>
  </si>
  <si>
    <t>srpen Rakousko</t>
  </si>
  <si>
    <t>duben- Belgie</t>
  </si>
  <si>
    <t>březen USA</t>
  </si>
  <si>
    <t xml:space="preserve"> letenky (doprava)</t>
  </si>
  <si>
    <t>Svítání v Žilině</t>
  </si>
  <si>
    <t>16. a 17. 10. Žilina</t>
  </si>
  <si>
    <t>doprava</t>
  </si>
  <si>
    <t>registrace, ubytování, stravování, honoráře, doprava, zdravotní materiál</t>
  </si>
  <si>
    <t>červen-Švédsko</t>
  </si>
  <si>
    <t>Taneční studio LIGHT</t>
  </si>
  <si>
    <t>Side by Side 2020</t>
  </si>
  <si>
    <t>Light na mez. Fest. V Itálii</t>
  </si>
  <si>
    <t>Itálie 16.-22.6.</t>
  </si>
  <si>
    <t>cestovné - autobusová doprava</t>
  </si>
  <si>
    <t>mzinárodní soustředění v Itálii SEYO 2020</t>
  </si>
  <si>
    <t>doprava - letenky</t>
  </si>
  <si>
    <t>červenec Španělsko</t>
  </si>
  <si>
    <t>3113, 5339</t>
  </si>
  <si>
    <t>území P5</t>
  </si>
  <si>
    <t>1.594.500</t>
  </si>
  <si>
    <t>celkem 84500</t>
  </si>
  <si>
    <t>MgA. Miroslav Amboš</t>
  </si>
  <si>
    <t>pozvat na komisi</t>
  </si>
  <si>
    <t>provozní náklady a pronájem divadla</t>
  </si>
  <si>
    <t>music bar Futurum 11.3. a 10.11.</t>
  </si>
  <si>
    <t>0  - technický nesoulad s vyhlášeným programem</t>
  </si>
  <si>
    <t>0 - technický nesoulad s vyhlášeným programem</t>
  </si>
  <si>
    <t>0 technický nesoulad s vyhlášeným programem</t>
  </si>
  <si>
    <t>technický nesoulad s vyhlášeným programem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</si>
</sst>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[$¥€-2]\ #\ ##,000_);[Red]\([$€-2]\ #\ ##,000\)"/>
    <numFmt numFmtId="171" formatCode="#,##0_ ;\-#,##0\ "/>
    <numFmt numFmtId="172" formatCode="0.E+00"/>
    <numFmt numFmtId="173" formatCode="[&lt;=9999999]###\ ##\ ##;##\ ##\ ##\ ##"/>
    <numFmt numFmtId="174" formatCode="#,##0\ &quot;Kč&quot;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2"/>
      <color indexed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Times New Roman"/>
      <family val="1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bgColor theme="2" tint="-0.09996999800205231"/>
      </patternFill>
    </fill>
    <fill>
      <patternFill patternType="gray0625">
        <bgColor theme="0" tint="-0.24997000396251678"/>
      </patternFill>
    </fill>
    <fill>
      <patternFill patternType="gray0625">
        <bgColor rgb="FFFFC000"/>
      </patternFill>
    </fill>
    <fill>
      <patternFill patternType="gray0625">
        <bgColor rgb="FFFFFF00"/>
      </patternFill>
    </fill>
    <fill>
      <patternFill patternType="gray0625">
        <bgColor theme="7" tint="0.799979984760284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3" fontId="10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2" fontId="0" fillId="0" borderId="0" xfId="0" applyNumberFormat="1" applyAlignment="1">
      <alignment/>
    </xf>
    <xf numFmtId="169" fontId="9" fillId="0" borderId="0" xfId="39" applyNumberFormat="1" applyFont="1" applyAlignment="1">
      <alignment/>
    </xf>
    <xf numFmtId="169" fontId="0" fillId="0" borderId="0" xfId="39" applyNumberFormat="1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9" fontId="8" fillId="0" borderId="10" xfId="39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39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9" fontId="1" fillId="0" borderId="12" xfId="39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6" fontId="1" fillId="0" borderId="12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169" fontId="2" fillId="36" borderId="19" xfId="39" applyNumberFormat="1" applyFont="1" applyFill="1" applyBorder="1" applyAlignment="1">
      <alignment horizontal="center" vertical="center" textRotation="90" wrapText="1"/>
    </xf>
    <xf numFmtId="0" fontId="55" fillId="36" borderId="16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6" fillId="0" borderId="10" xfId="39" applyNumberFormat="1" applyFont="1" applyBorder="1" applyAlignment="1">
      <alignment horizontal="center" vertical="center" wrapText="1"/>
    </xf>
    <xf numFmtId="169" fontId="0" fillId="0" borderId="10" xfId="39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2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2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169" fontId="1" fillId="0" borderId="23" xfId="39" applyNumberFormat="1" applyFont="1" applyBorder="1" applyAlignment="1">
      <alignment horizontal="center" vertical="center" wrapText="1"/>
    </xf>
    <xf numFmtId="169" fontId="2" fillId="0" borderId="24" xfId="39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169" fontId="8" fillId="5" borderId="10" xfId="39" applyNumberFormat="1" applyFont="1" applyFill="1" applyBorder="1" applyAlignment="1">
      <alignment horizontal="center" vertical="center"/>
    </xf>
    <xf numFmtId="169" fontId="8" fillId="33" borderId="10" xfId="39" applyNumberFormat="1" applyFon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 wrapText="1"/>
    </xf>
    <xf numFmtId="3" fontId="1" fillId="5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69" fontId="1" fillId="5" borderId="10" xfId="39" applyNumberFormat="1" applyFont="1" applyFill="1" applyBorder="1" applyAlignment="1">
      <alignment horizontal="center" vertical="center" wrapText="1"/>
    </xf>
    <xf numFmtId="169" fontId="1" fillId="5" borderId="23" xfId="3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169" fontId="2" fillId="5" borderId="25" xfId="39" applyNumberFormat="1" applyFont="1" applyFill="1" applyBorder="1" applyAlignment="1">
      <alignment horizontal="center" vertical="center" wrapText="1"/>
    </xf>
    <xf numFmtId="169" fontId="2" fillId="33" borderId="10" xfId="39" applyNumberFormat="1" applyFont="1" applyFill="1" applyBorder="1" applyAlignment="1">
      <alignment horizontal="center" vertical="center" wrapText="1"/>
    </xf>
    <xf numFmtId="0" fontId="54" fillId="40" borderId="2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169" fontId="8" fillId="0" borderId="10" xfId="39" applyNumberFormat="1" applyFont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/>
    </xf>
    <xf numFmtId="0" fontId="6" fillId="42" borderId="27" xfId="0" applyFont="1" applyFill="1" applyBorder="1" applyAlignment="1">
      <alignment horizontal="center"/>
    </xf>
    <xf numFmtId="0" fontId="6" fillId="42" borderId="28" xfId="0" applyFont="1" applyFill="1" applyBorder="1" applyAlignment="1">
      <alignment horizontal="center"/>
    </xf>
    <xf numFmtId="0" fontId="6" fillId="42" borderId="29" xfId="0" applyFont="1" applyFill="1" applyBorder="1" applyAlignment="1">
      <alignment horizontal="center"/>
    </xf>
    <xf numFmtId="0" fontId="6" fillId="42" borderId="0" xfId="0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T82"/>
  <sheetViews>
    <sheetView tabSelected="1" workbookViewId="0" topLeftCell="B34">
      <selection activeCell="U43" sqref="U43"/>
    </sheetView>
  </sheetViews>
  <sheetFormatPr defaultColWidth="9.140625" defaultRowHeight="12.75"/>
  <cols>
    <col min="1" max="1" width="1.8515625" style="17" hidden="1" customWidth="1"/>
    <col min="2" max="2" width="0.2890625" style="17" customWidth="1"/>
    <col min="3" max="3" width="17.57421875" style="17" hidden="1" customWidth="1"/>
    <col min="4" max="4" width="14.421875" style="17" customWidth="1"/>
    <col min="5" max="5" width="16.421875" style="17" customWidth="1"/>
    <col min="6" max="6" width="15.140625" style="17" customWidth="1"/>
    <col min="7" max="7" width="20.28125" style="17" customWidth="1"/>
    <col min="8" max="8" width="19.00390625" style="17" customWidth="1"/>
    <col min="9" max="9" width="0.13671875" style="17" customWidth="1"/>
    <col min="10" max="10" width="16.8515625" style="17" hidden="1" customWidth="1"/>
    <col min="11" max="11" width="0.13671875" style="23" customWidth="1"/>
    <col min="12" max="12" width="19.140625" style="17" hidden="1" customWidth="1"/>
    <col min="13" max="13" width="15.8515625" style="17" customWidth="1"/>
    <col min="14" max="14" width="12.28125" style="17" customWidth="1"/>
    <col min="15" max="15" width="0.13671875" style="17" customWidth="1"/>
    <col min="16" max="16" width="17.00390625" style="17" hidden="1" customWidth="1"/>
    <col min="17" max="17" width="0.13671875" style="17" customWidth="1"/>
    <col min="18" max="18" width="14.140625" style="17" hidden="1" customWidth="1"/>
    <col min="19" max="16384" width="9.140625" style="17" customWidth="1"/>
  </cols>
  <sheetData>
    <row r="1" ht="15.75" thickBot="1"/>
    <row r="2" spans="2:18" ht="30.75" customHeight="1" thickBot="1">
      <c r="B2" s="126" t="s">
        <v>183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2:18" ht="56.25" customHeight="1">
      <c r="B3" s="67" t="s">
        <v>0</v>
      </c>
      <c r="C3" s="67" t="s">
        <v>66</v>
      </c>
      <c r="D3" s="68" t="s">
        <v>126</v>
      </c>
      <c r="E3" s="67" t="s">
        <v>1</v>
      </c>
      <c r="F3" s="67" t="s">
        <v>2</v>
      </c>
      <c r="G3" s="67" t="s">
        <v>6</v>
      </c>
      <c r="H3" s="67" t="s">
        <v>7</v>
      </c>
      <c r="I3" s="69" t="s">
        <v>121</v>
      </c>
      <c r="J3" s="71" t="s">
        <v>136</v>
      </c>
      <c r="K3" s="70" t="s">
        <v>138</v>
      </c>
      <c r="L3" s="123" t="s">
        <v>137</v>
      </c>
      <c r="M3" s="122" t="s">
        <v>135</v>
      </c>
      <c r="N3" s="67" t="s">
        <v>21</v>
      </c>
      <c r="O3" s="67" t="s">
        <v>65</v>
      </c>
      <c r="P3" s="67" t="s">
        <v>68</v>
      </c>
      <c r="Q3" s="67" t="s">
        <v>69</v>
      </c>
      <c r="R3" s="67" t="s">
        <v>133</v>
      </c>
    </row>
    <row r="4" spans="2:18" ht="49.5" customHeight="1">
      <c r="B4" s="60" t="s">
        <v>114</v>
      </c>
      <c r="C4" s="25"/>
      <c r="D4" s="25">
        <v>22670319</v>
      </c>
      <c r="E4" s="16" t="s">
        <v>93</v>
      </c>
      <c r="F4" s="16" t="s">
        <v>91</v>
      </c>
      <c r="G4" s="16" t="s">
        <v>217</v>
      </c>
      <c r="H4" s="16" t="s">
        <v>92</v>
      </c>
      <c r="I4" s="34"/>
      <c r="J4" s="34">
        <v>30000</v>
      </c>
      <c r="K4" s="34">
        <v>50000</v>
      </c>
      <c r="L4" s="114">
        <v>30000</v>
      </c>
      <c r="M4" s="34">
        <v>30000</v>
      </c>
      <c r="N4" s="102" t="s">
        <v>22</v>
      </c>
      <c r="O4" s="35">
        <v>5222</v>
      </c>
      <c r="P4" s="28" t="s">
        <v>402</v>
      </c>
      <c r="Q4" s="53"/>
      <c r="R4" s="53"/>
    </row>
    <row r="5" spans="2:18" ht="68.25" customHeight="1">
      <c r="B5" s="60">
        <v>10</v>
      </c>
      <c r="C5" s="25"/>
      <c r="D5" s="25">
        <v>5822238</v>
      </c>
      <c r="E5" s="30" t="s">
        <v>177</v>
      </c>
      <c r="F5" s="30" t="s">
        <v>178</v>
      </c>
      <c r="G5" s="16" t="s">
        <v>179</v>
      </c>
      <c r="H5" s="16" t="s">
        <v>180</v>
      </c>
      <c r="I5" s="34"/>
      <c r="J5" s="34">
        <v>0</v>
      </c>
      <c r="K5" s="34">
        <v>60000</v>
      </c>
      <c r="L5" s="114">
        <v>45000</v>
      </c>
      <c r="M5" s="34">
        <v>45000</v>
      </c>
      <c r="N5" s="35" t="s">
        <v>182</v>
      </c>
      <c r="O5" s="26">
        <v>5229</v>
      </c>
      <c r="P5" s="27" t="s">
        <v>181</v>
      </c>
      <c r="Q5" s="52"/>
      <c r="R5" s="54"/>
    </row>
    <row r="6" spans="2:18" ht="63.75" customHeight="1">
      <c r="B6" s="60" t="s">
        <v>247</v>
      </c>
      <c r="C6" s="25"/>
      <c r="D6" s="25">
        <v>63111772</v>
      </c>
      <c r="E6" s="37" t="s">
        <v>30</v>
      </c>
      <c r="F6" s="37" t="s">
        <v>37</v>
      </c>
      <c r="G6" s="37" t="s">
        <v>86</v>
      </c>
      <c r="H6" s="37" t="s">
        <v>248</v>
      </c>
      <c r="I6" s="34"/>
      <c r="J6" s="34">
        <v>50000</v>
      </c>
      <c r="K6" s="34">
        <v>60000</v>
      </c>
      <c r="L6" s="114">
        <v>50000</v>
      </c>
      <c r="M6" s="34">
        <v>50000</v>
      </c>
      <c r="N6" s="35" t="s">
        <v>22</v>
      </c>
      <c r="O6" s="26">
        <v>5222</v>
      </c>
      <c r="P6" s="27" t="s">
        <v>249</v>
      </c>
      <c r="Q6" s="52"/>
      <c r="R6" s="54"/>
    </row>
    <row r="7" spans="2:18" ht="63" customHeight="1">
      <c r="B7" s="60">
        <v>12</v>
      </c>
      <c r="C7" s="25"/>
      <c r="D7" s="49" t="s">
        <v>198</v>
      </c>
      <c r="E7" s="30" t="s">
        <v>188</v>
      </c>
      <c r="F7" s="30" t="s">
        <v>189</v>
      </c>
      <c r="G7" s="16" t="s">
        <v>190</v>
      </c>
      <c r="H7" s="16" t="s">
        <v>193</v>
      </c>
      <c r="I7" s="34"/>
      <c r="J7" s="34">
        <v>0</v>
      </c>
      <c r="K7" s="34">
        <v>20000</v>
      </c>
      <c r="L7" s="114">
        <v>10000</v>
      </c>
      <c r="M7" s="34">
        <v>15000</v>
      </c>
      <c r="N7" s="35" t="s">
        <v>34</v>
      </c>
      <c r="O7" s="26">
        <v>5222</v>
      </c>
      <c r="P7" s="27" t="s">
        <v>192</v>
      </c>
      <c r="Q7" s="52"/>
      <c r="R7" s="54"/>
    </row>
    <row r="8" spans="2:18" ht="49.5" customHeight="1">
      <c r="B8" s="60" t="s">
        <v>110</v>
      </c>
      <c r="C8" s="25"/>
      <c r="D8" s="49" t="s">
        <v>197</v>
      </c>
      <c r="E8" s="30" t="s">
        <v>199</v>
      </c>
      <c r="F8" s="30" t="s">
        <v>200</v>
      </c>
      <c r="G8" s="16" t="s">
        <v>204</v>
      </c>
      <c r="H8" s="16" t="s">
        <v>73</v>
      </c>
      <c r="I8" s="34"/>
      <c r="J8" s="34">
        <v>0</v>
      </c>
      <c r="K8" s="34">
        <v>60000</v>
      </c>
      <c r="L8" s="114">
        <v>30000</v>
      </c>
      <c r="M8" s="34">
        <v>30000</v>
      </c>
      <c r="N8" s="35" t="s">
        <v>140</v>
      </c>
      <c r="O8" s="26">
        <v>5223</v>
      </c>
      <c r="P8" s="27" t="s">
        <v>203</v>
      </c>
      <c r="Q8" s="52"/>
      <c r="R8" s="54"/>
    </row>
    <row r="9" spans="2:18" ht="78" customHeight="1">
      <c r="B9" s="60">
        <v>11</v>
      </c>
      <c r="C9" s="25"/>
      <c r="D9" s="25">
        <v>73568210</v>
      </c>
      <c r="E9" s="30" t="s">
        <v>184</v>
      </c>
      <c r="F9" s="30" t="s">
        <v>185</v>
      </c>
      <c r="G9" s="16" t="s">
        <v>186</v>
      </c>
      <c r="H9" s="16" t="s">
        <v>191</v>
      </c>
      <c r="I9" s="34"/>
      <c r="J9" s="34">
        <v>45000</v>
      </c>
      <c r="K9" s="34">
        <v>45000</v>
      </c>
      <c r="L9" s="114">
        <v>25000</v>
      </c>
      <c r="M9" s="34">
        <v>25000</v>
      </c>
      <c r="N9" s="35" t="s">
        <v>155</v>
      </c>
      <c r="O9" s="26">
        <v>5212</v>
      </c>
      <c r="P9" s="27" t="s">
        <v>187</v>
      </c>
      <c r="Q9" s="52"/>
      <c r="R9" s="54"/>
    </row>
    <row r="10" spans="2:18" ht="78.75" customHeight="1">
      <c r="B10" s="60">
        <v>8</v>
      </c>
      <c r="C10" s="25"/>
      <c r="D10" s="25">
        <v>7367945</v>
      </c>
      <c r="E10" s="30" t="s">
        <v>169</v>
      </c>
      <c r="F10" s="30" t="s">
        <v>172</v>
      </c>
      <c r="G10" s="16" t="s">
        <v>170</v>
      </c>
      <c r="H10" s="16" t="s">
        <v>171</v>
      </c>
      <c r="I10" s="34"/>
      <c r="J10" s="34">
        <v>0</v>
      </c>
      <c r="K10" s="34">
        <v>45000</v>
      </c>
      <c r="L10" s="114">
        <v>15000</v>
      </c>
      <c r="M10" s="34">
        <v>10000</v>
      </c>
      <c r="N10" s="35" t="s">
        <v>22</v>
      </c>
      <c r="O10" s="26">
        <v>5222</v>
      </c>
      <c r="P10" s="27" t="s">
        <v>173</v>
      </c>
      <c r="Q10" s="118" t="s">
        <v>406</v>
      </c>
      <c r="R10" s="54"/>
    </row>
    <row r="11" spans="2:18" ht="49.5" customHeight="1">
      <c r="B11" s="60" t="s">
        <v>165</v>
      </c>
      <c r="C11" s="25"/>
      <c r="D11" s="25">
        <v>49627627</v>
      </c>
      <c r="E11" s="30" t="s">
        <v>23</v>
      </c>
      <c r="F11" s="30" t="s">
        <v>42</v>
      </c>
      <c r="G11" s="16" t="s">
        <v>166</v>
      </c>
      <c r="H11" s="16" t="s">
        <v>168</v>
      </c>
      <c r="I11" s="34"/>
      <c r="J11" s="34"/>
      <c r="K11" s="34">
        <v>60000</v>
      </c>
      <c r="L11" s="114">
        <v>40000</v>
      </c>
      <c r="M11" s="34">
        <v>55000</v>
      </c>
      <c r="N11" s="35" t="s">
        <v>22</v>
      </c>
      <c r="O11" s="26">
        <v>5222</v>
      </c>
      <c r="P11" s="27" t="s">
        <v>167</v>
      </c>
      <c r="Q11" s="52"/>
      <c r="R11" s="54"/>
    </row>
    <row r="12" spans="2:18" ht="49.5" customHeight="1">
      <c r="B12" s="60" t="s">
        <v>87</v>
      </c>
      <c r="C12" s="53"/>
      <c r="D12" s="29">
        <v>49276361</v>
      </c>
      <c r="E12" s="29" t="s">
        <v>29</v>
      </c>
      <c r="F12" s="29" t="s">
        <v>35</v>
      </c>
      <c r="G12" s="29" t="s">
        <v>139</v>
      </c>
      <c r="H12" s="29" t="s">
        <v>142</v>
      </c>
      <c r="I12" s="59"/>
      <c r="J12" s="59"/>
      <c r="K12" s="34">
        <v>22000</v>
      </c>
      <c r="L12" s="114">
        <v>15000</v>
      </c>
      <c r="M12" s="34">
        <v>15000</v>
      </c>
      <c r="N12" s="35" t="s">
        <v>140</v>
      </c>
      <c r="O12" s="26">
        <v>5223</v>
      </c>
      <c r="P12" s="27" t="s">
        <v>143</v>
      </c>
      <c r="Q12" s="52"/>
      <c r="R12" s="54"/>
    </row>
    <row r="13" spans="2:18" ht="49.5" customHeight="1">
      <c r="B13" s="60" t="s">
        <v>3</v>
      </c>
      <c r="C13" s="25"/>
      <c r="D13" s="29">
        <v>49276361</v>
      </c>
      <c r="E13" s="29" t="s">
        <v>29</v>
      </c>
      <c r="F13" s="29" t="s">
        <v>35</v>
      </c>
      <c r="G13" s="16" t="s">
        <v>141</v>
      </c>
      <c r="H13" s="29" t="s">
        <v>142</v>
      </c>
      <c r="I13" s="34"/>
      <c r="J13" s="34"/>
      <c r="K13" s="34">
        <v>5000</v>
      </c>
      <c r="L13" s="114">
        <v>5000</v>
      </c>
      <c r="M13" s="34">
        <v>5000</v>
      </c>
      <c r="N13" s="35" t="s">
        <v>140</v>
      </c>
      <c r="O13" s="26">
        <v>5223</v>
      </c>
      <c r="P13" s="27" t="s">
        <v>143</v>
      </c>
      <c r="Q13" s="52"/>
      <c r="R13" s="54"/>
    </row>
    <row r="14" spans="2:18" ht="63" customHeight="1">
      <c r="B14" s="60">
        <v>38</v>
      </c>
      <c r="C14" s="25"/>
      <c r="D14" s="29">
        <v>49276361</v>
      </c>
      <c r="E14" s="29" t="s">
        <v>29</v>
      </c>
      <c r="F14" s="29" t="s">
        <v>35</v>
      </c>
      <c r="G14" s="16" t="s">
        <v>283</v>
      </c>
      <c r="H14" s="16" t="s">
        <v>285</v>
      </c>
      <c r="I14" s="34"/>
      <c r="J14" s="34"/>
      <c r="K14" s="34">
        <v>5000</v>
      </c>
      <c r="L14" s="114">
        <v>5000</v>
      </c>
      <c r="M14" s="34">
        <v>5000</v>
      </c>
      <c r="N14" s="35" t="s">
        <v>140</v>
      </c>
      <c r="O14" s="51">
        <v>5223</v>
      </c>
      <c r="P14" s="47" t="s">
        <v>284</v>
      </c>
      <c r="Q14" s="52"/>
      <c r="R14" s="54"/>
    </row>
    <row r="15" spans="2:18" ht="60.75" customHeight="1">
      <c r="B15" s="60" t="s">
        <v>264</v>
      </c>
      <c r="C15" s="25"/>
      <c r="D15" s="25">
        <v>25053728</v>
      </c>
      <c r="E15" s="37" t="s">
        <v>118</v>
      </c>
      <c r="F15" s="37" t="s">
        <v>119</v>
      </c>
      <c r="G15" s="37" t="s">
        <v>266</v>
      </c>
      <c r="H15" s="37" t="s">
        <v>120</v>
      </c>
      <c r="I15" s="34"/>
      <c r="J15" s="34">
        <v>50000</v>
      </c>
      <c r="K15" s="34">
        <v>50000</v>
      </c>
      <c r="L15" s="114">
        <v>40000</v>
      </c>
      <c r="M15" s="34">
        <v>40000</v>
      </c>
      <c r="N15" s="35" t="s">
        <v>34</v>
      </c>
      <c r="O15" s="26">
        <v>5222</v>
      </c>
      <c r="P15" s="28" t="s">
        <v>265</v>
      </c>
      <c r="Q15" s="52"/>
      <c r="R15" s="54"/>
    </row>
    <row r="16" spans="2:18" ht="57.75" customHeight="1">
      <c r="B16" s="60" t="s">
        <v>238</v>
      </c>
      <c r="C16" s="25"/>
      <c r="D16" s="25"/>
      <c r="E16" s="30" t="s">
        <v>239</v>
      </c>
      <c r="F16" s="30" t="s">
        <v>240</v>
      </c>
      <c r="G16" s="16" t="s">
        <v>241</v>
      </c>
      <c r="H16" s="16" t="s">
        <v>243</v>
      </c>
      <c r="I16" s="34"/>
      <c r="J16" s="34">
        <v>0</v>
      </c>
      <c r="K16" s="34">
        <v>29600</v>
      </c>
      <c r="L16" s="114">
        <v>20000</v>
      </c>
      <c r="M16" s="34">
        <v>20000</v>
      </c>
      <c r="N16" s="35" t="s">
        <v>155</v>
      </c>
      <c r="O16" s="26">
        <v>5212</v>
      </c>
      <c r="P16" s="27" t="s">
        <v>242</v>
      </c>
      <c r="Q16" s="52"/>
      <c r="R16" s="54"/>
    </row>
    <row r="17" spans="2:18" ht="49.5" customHeight="1">
      <c r="B17" s="60" t="s">
        <v>244</v>
      </c>
      <c r="C17" s="25"/>
      <c r="D17" s="25">
        <v>22857940</v>
      </c>
      <c r="E17" s="37" t="s">
        <v>81</v>
      </c>
      <c r="F17" s="37" t="s">
        <v>54</v>
      </c>
      <c r="G17" s="37" t="s">
        <v>245</v>
      </c>
      <c r="H17" s="37" t="s">
        <v>55</v>
      </c>
      <c r="I17" s="34"/>
      <c r="J17" s="34">
        <v>10000</v>
      </c>
      <c r="K17" s="34">
        <v>11600</v>
      </c>
      <c r="L17" s="114">
        <v>10000</v>
      </c>
      <c r="M17" s="34">
        <v>10000</v>
      </c>
      <c r="N17" s="35" t="s">
        <v>22</v>
      </c>
      <c r="O17" s="26">
        <v>5222</v>
      </c>
      <c r="P17" s="27" t="s">
        <v>246</v>
      </c>
      <c r="Q17" s="52"/>
      <c r="R17" s="54"/>
    </row>
    <row r="18" spans="2:18" ht="54" customHeight="1">
      <c r="B18" s="60">
        <v>21</v>
      </c>
      <c r="C18" s="25"/>
      <c r="D18" s="25">
        <v>22886842</v>
      </c>
      <c r="E18" s="30" t="s">
        <v>219</v>
      </c>
      <c r="F18" s="30" t="s">
        <v>220</v>
      </c>
      <c r="G18" s="16" t="s">
        <v>221</v>
      </c>
      <c r="H18" s="16" t="s">
        <v>222</v>
      </c>
      <c r="I18" s="34"/>
      <c r="J18" s="34">
        <v>0</v>
      </c>
      <c r="K18" s="34">
        <v>125000</v>
      </c>
      <c r="L18" s="114">
        <v>20000</v>
      </c>
      <c r="M18" s="125" t="s">
        <v>412</v>
      </c>
      <c r="N18" s="26" t="s">
        <v>22</v>
      </c>
      <c r="O18" s="35">
        <v>5222</v>
      </c>
      <c r="P18" s="27" t="s">
        <v>223</v>
      </c>
      <c r="Q18" s="118" t="s">
        <v>406</v>
      </c>
      <c r="R18" s="54"/>
    </row>
    <row r="19" spans="2:18" ht="91.5" customHeight="1">
      <c r="B19" s="60">
        <v>9</v>
      </c>
      <c r="C19" s="25"/>
      <c r="D19" s="25">
        <v>63832411</v>
      </c>
      <c r="E19" s="37" t="s">
        <v>24</v>
      </c>
      <c r="F19" s="37" t="s">
        <v>38</v>
      </c>
      <c r="G19" s="37" t="s">
        <v>174</v>
      </c>
      <c r="H19" s="16" t="s">
        <v>175</v>
      </c>
      <c r="I19" s="34"/>
      <c r="J19" s="34">
        <v>10000</v>
      </c>
      <c r="K19" s="34">
        <v>41200</v>
      </c>
      <c r="L19" s="114">
        <v>11000</v>
      </c>
      <c r="M19" s="34">
        <v>15000</v>
      </c>
      <c r="N19" s="35" t="s">
        <v>22</v>
      </c>
      <c r="O19" s="26">
        <v>5222</v>
      </c>
      <c r="P19" s="27" t="s">
        <v>176</v>
      </c>
      <c r="Q19" s="52"/>
      <c r="R19" s="54"/>
    </row>
    <row r="20" spans="2:18" ht="49.5" customHeight="1">
      <c r="B20" s="60" t="s">
        <v>89</v>
      </c>
      <c r="C20" s="25"/>
      <c r="D20" s="29">
        <v>1421974</v>
      </c>
      <c r="E20" s="29" t="s">
        <v>154</v>
      </c>
      <c r="F20" s="29" t="s">
        <v>156</v>
      </c>
      <c r="G20" s="16" t="s">
        <v>157</v>
      </c>
      <c r="H20" s="16" t="s">
        <v>158</v>
      </c>
      <c r="I20" s="34"/>
      <c r="J20" s="34">
        <v>0</v>
      </c>
      <c r="K20" s="34">
        <v>56000</v>
      </c>
      <c r="L20" s="114">
        <v>35000</v>
      </c>
      <c r="M20" s="34">
        <v>35000</v>
      </c>
      <c r="N20" s="35" t="s">
        <v>155</v>
      </c>
      <c r="O20" s="26">
        <v>5212</v>
      </c>
      <c r="P20" s="27" t="s">
        <v>159</v>
      </c>
      <c r="Q20" s="52"/>
      <c r="R20" s="54"/>
    </row>
    <row r="21" spans="2:18" ht="49.5" customHeight="1">
      <c r="B21" s="60" t="s">
        <v>250</v>
      </c>
      <c r="C21" s="25"/>
      <c r="D21" s="25">
        <v>70107742</v>
      </c>
      <c r="E21" s="37" t="s">
        <v>31</v>
      </c>
      <c r="F21" s="37" t="s">
        <v>39</v>
      </c>
      <c r="G21" s="37" t="s">
        <v>254</v>
      </c>
      <c r="H21" s="37" t="s">
        <v>252</v>
      </c>
      <c r="I21" s="34"/>
      <c r="J21" s="34">
        <v>30000</v>
      </c>
      <c r="K21" s="34">
        <v>43000</v>
      </c>
      <c r="L21" s="114">
        <v>30000</v>
      </c>
      <c r="M21" s="34">
        <v>25000</v>
      </c>
      <c r="N21" s="35" t="s">
        <v>251</v>
      </c>
      <c r="O21" s="51" t="s">
        <v>131</v>
      </c>
      <c r="P21" s="27" t="s">
        <v>253</v>
      </c>
      <c r="Q21" s="52"/>
      <c r="R21" s="54"/>
    </row>
    <row r="22" spans="2:18" ht="49.5" customHeight="1">
      <c r="B22" s="60" t="s">
        <v>256</v>
      </c>
      <c r="C22" s="25"/>
      <c r="D22" s="25">
        <v>70107742</v>
      </c>
      <c r="E22" s="37" t="s">
        <v>31</v>
      </c>
      <c r="F22" s="37" t="s">
        <v>39</v>
      </c>
      <c r="G22" s="37" t="s">
        <v>48</v>
      </c>
      <c r="H22" s="16" t="s">
        <v>80</v>
      </c>
      <c r="I22" s="34"/>
      <c r="J22" s="34">
        <v>30000</v>
      </c>
      <c r="K22" s="34">
        <v>33000</v>
      </c>
      <c r="L22" s="114">
        <v>22000</v>
      </c>
      <c r="M22" s="34">
        <v>15000</v>
      </c>
      <c r="N22" s="35" t="s">
        <v>251</v>
      </c>
      <c r="O22" s="51" t="s">
        <v>131</v>
      </c>
      <c r="P22" s="27" t="s">
        <v>255</v>
      </c>
      <c r="Q22" s="52"/>
      <c r="R22" s="54"/>
    </row>
    <row r="23" spans="2:18" ht="49.5" customHeight="1">
      <c r="B23" s="60" t="s">
        <v>115</v>
      </c>
      <c r="C23" s="25"/>
      <c r="D23" s="25">
        <v>28951760</v>
      </c>
      <c r="E23" s="21" t="s">
        <v>45</v>
      </c>
      <c r="F23" s="21" t="s">
        <v>46</v>
      </c>
      <c r="G23" s="37" t="s">
        <v>104</v>
      </c>
      <c r="H23" s="37" t="s">
        <v>407</v>
      </c>
      <c r="I23" s="34"/>
      <c r="J23" s="34">
        <v>50000</v>
      </c>
      <c r="K23" s="34">
        <v>60000</v>
      </c>
      <c r="L23" s="114">
        <v>50000</v>
      </c>
      <c r="M23" s="34">
        <v>50000</v>
      </c>
      <c r="N23" s="26" t="s">
        <v>22</v>
      </c>
      <c r="O23" s="35">
        <v>5222</v>
      </c>
      <c r="P23" s="27" t="s">
        <v>218</v>
      </c>
      <c r="Q23" s="52"/>
      <c r="R23" s="54"/>
    </row>
    <row r="24" spans="2:18" ht="72" customHeight="1">
      <c r="B24" s="60" t="s">
        <v>117</v>
      </c>
      <c r="C24" s="25"/>
      <c r="D24" s="25">
        <v>45790221</v>
      </c>
      <c r="E24" s="38" t="s">
        <v>127</v>
      </c>
      <c r="F24" s="38" t="s">
        <v>51</v>
      </c>
      <c r="G24" s="38" t="s">
        <v>97</v>
      </c>
      <c r="H24" s="33" t="s">
        <v>52</v>
      </c>
      <c r="I24" s="34"/>
      <c r="J24" s="34">
        <v>40000</v>
      </c>
      <c r="K24" s="34">
        <v>55000</v>
      </c>
      <c r="L24" s="114">
        <v>30000</v>
      </c>
      <c r="M24" s="34">
        <v>30000</v>
      </c>
      <c r="N24" s="35" t="s">
        <v>47</v>
      </c>
      <c r="O24" s="26">
        <v>5213</v>
      </c>
      <c r="P24" s="27" t="s">
        <v>408</v>
      </c>
      <c r="Q24" s="52"/>
      <c r="R24" s="54"/>
    </row>
    <row r="25" spans="2:18" ht="49.5" customHeight="1">
      <c r="B25" s="60" t="s">
        <v>232</v>
      </c>
      <c r="C25" s="25"/>
      <c r="D25" s="25">
        <v>22818740</v>
      </c>
      <c r="E25" s="30" t="s">
        <v>233</v>
      </c>
      <c r="F25" s="30" t="s">
        <v>234</v>
      </c>
      <c r="G25" s="16" t="s">
        <v>236</v>
      </c>
      <c r="H25" s="16" t="s">
        <v>237</v>
      </c>
      <c r="I25" s="34"/>
      <c r="J25" s="34">
        <v>0</v>
      </c>
      <c r="K25" s="34">
        <v>35000</v>
      </c>
      <c r="L25" s="114">
        <v>20000</v>
      </c>
      <c r="M25" s="34">
        <v>10000</v>
      </c>
      <c r="N25" s="35" t="s">
        <v>22</v>
      </c>
      <c r="O25" s="26">
        <v>5222</v>
      </c>
      <c r="P25" s="27" t="s">
        <v>235</v>
      </c>
      <c r="Q25" s="52"/>
      <c r="R25" s="54"/>
    </row>
    <row r="26" spans="2:18" ht="63.75" customHeight="1">
      <c r="B26" s="60" t="s">
        <v>109</v>
      </c>
      <c r="C26" s="25"/>
      <c r="D26" s="25">
        <v>26548526</v>
      </c>
      <c r="E26" s="30" t="s">
        <v>194</v>
      </c>
      <c r="F26" s="30" t="s">
        <v>195</v>
      </c>
      <c r="G26" s="16" t="s">
        <v>201</v>
      </c>
      <c r="H26" s="16" t="s">
        <v>202</v>
      </c>
      <c r="I26" s="34"/>
      <c r="J26" s="34">
        <v>0</v>
      </c>
      <c r="K26" s="34">
        <v>60000</v>
      </c>
      <c r="L26" s="114">
        <v>40000</v>
      </c>
      <c r="M26" s="34">
        <v>40000</v>
      </c>
      <c r="N26" s="35" t="s">
        <v>34</v>
      </c>
      <c r="O26" s="26">
        <v>5221</v>
      </c>
      <c r="P26" s="27" t="s">
        <v>196</v>
      </c>
      <c r="Q26" s="52"/>
      <c r="R26" s="54"/>
    </row>
    <row r="27" spans="2:18" ht="64.5" customHeight="1">
      <c r="B27" s="60" t="s">
        <v>112</v>
      </c>
      <c r="C27" s="25"/>
      <c r="D27" s="49" t="s">
        <v>207</v>
      </c>
      <c r="E27" s="30" t="s">
        <v>206</v>
      </c>
      <c r="F27" s="30" t="s">
        <v>208</v>
      </c>
      <c r="G27" s="16" t="s">
        <v>209</v>
      </c>
      <c r="H27" s="16" t="s">
        <v>210</v>
      </c>
      <c r="I27" s="34"/>
      <c r="J27" s="34">
        <v>0</v>
      </c>
      <c r="K27" s="34">
        <v>35000</v>
      </c>
      <c r="L27" s="114">
        <v>0</v>
      </c>
      <c r="M27" s="34" t="s">
        <v>409</v>
      </c>
      <c r="N27" s="26" t="s">
        <v>22</v>
      </c>
      <c r="O27" s="35">
        <v>5222</v>
      </c>
      <c r="P27" s="62" t="s">
        <v>216</v>
      </c>
      <c r="Q27" s="52"/>
      <c r="R27" s="54"/>
    </row>
    <row r="28" spans="2:18" ht="69" customHeight="1">
      <c r="B28" s="60" t="s">
        <v>257</v>
      </c>
      <c r="C28" s="25"/>
      <c r="D28" s="25">
        <v>69343951</v>
      </c>
      <c r="E28" s="30" t="s">
        <v>258</v>
      </c>
      <c r="F28" s="30" t="s">
        <v>259</v>
      </c>
      <c r="G28" s="16" t="s">
        <v>260</v>
      </c>
      <c r="H28" s="16" t="s">
        <v>263</v>
      </c>
      <c r="I28" s="34"/>
      <c r="J28" s="34" t="s">
        <v>262</v>
      </c>
      <c r="K28" s="34">
        <v>60000</v>
      </c>
      <c r="L28" s="114">
        <v>20000</v>
      </c>
      <c r="M28" s="34">
        <v>40000</v>
      </c>
      <c r="N28" s="35" t="s">
        <v>22</v>
      </c>
      <c r="O28" s="26">
        <v>5222</v>
      </c>
      <c r="P28" s="27" t="s">
        <v>261</v>
      </c>
      <c r="Q28" s="119"/>
      <c r="R28" s="54"/>
    </row>
    <row r="29" spans="2:18" ht="58.5" customHeight="1">
      <c r="B29" s="60" t="s">
        <v>88</v>
      </c>
      <c r="C29" s="25"/>
      <c r="D29" s="29">
        <v>64580407</v>
      </c>
      <c r="E29" s="29" t="s">
        <v>144</v>
      </c>
      <c r="F29" s="29" t="s">
        <v>145</v>
      </c>
      <c r="G29" s="16" t="s">
        <v>146</v>
      </c>
      <c r="H29" s="16" t="s">
        <v>147</v>
      </c>
      <c r="I29" s="34"/>
      <c r="J29" s="34">
        <v>0</v>
      </c>
      <c r="K29" s="34">
        <v>35000</v>
      </c>
      <c r="L29" s="114">
        <v>10000</v>
      </c>
      <c r="M29" s="34">
        <v>10000</v>
      </c>
      <c r="N29" s="35" t="s">
        <v>47</v>
      </c>
      <c r="O29" s="26">
        <v>5213</v>
      </c>
      <c r="P29" s="27" t="s">
        <v>150</v>
      </c>
      <c r="Q29" s="52"/>
      <c r="R29" s="54"/>
    </row>
    <row r="30" spans="2:18" ht="61.5" customHeight="1">
      <c r="B30" s="60" t="s">
        <v>49</v>
      </c>
      <c r="C30" s="25"/>
      <c r="D30" s="29">
        <v>64580407</v>
      </c>
      <c r="E30" s="29" t="s">
        <v>144</v>
      </c>
      <c r="F30" s="29" t="s">
        <v>145</v>
      </c>
      <c r="G30" s="16" t="s">
        <v>148</v>
      </c>
      <c r="H30" s="16" t="s">
        <v>147</v>
      </c>
      <c r="I30" s="34"/>
      <c r="J30" s="34">
        <v>0</v>
      </c>
      <c r="K30" s="34">
        <v>31400</v>
      </c>
      <c r="L30" s="114">
        <v>10000</v>
      </c>
      <c r="M30" s="34" t="s">
        <v>409</v>
      </c>
      <c r="N30" s="35" t="s">
        <v>47</v>
      </c>
      <c r="O30" s="26">
        <v>5213</v>
      </c>
      <c r="P30" s="27" t="s">
        <v>149</v>
      </c>
      <c r="Q30" s="52"/>
      <c r="R30" s="54"/>
    </row>
    <row r="31" spans="2:18" ht="67.5" customHeight="1">
      <c r="B31" s="60" t="s">
        <v>50</v>
      </c>
      <c r="C31" s="25"/>
      <c r="D31" s="29">
        <v>64580407</v>
      </c>
      <c r="E31" s="29" t="s">
        <v>144</v>
      </c>
      <c r="F31" s="29" t="s">
        <v>145</v>
      </c>
      <c r="G31" s="16" t="s">
        <v>151</v>
      </c>
      <c r="H31" s="16" t="s">
        <v>153</v>
      </c>
      <c r="I31" s="34"/>
      <c r="J31" s="34">
        <v>0</v>
      </c>
      <c r="K31" s="34">
        <v>56500</v>
      </c>
      <c r="L31" s="114">
        <v>10000</v>
      </c>
      <c r="M31" s="34">
        <v>10000</v>
      </c>
      <c r="N31" s="35" t="s">
        <v>47</v>
      </c>
      <c r="O31" s="26">
        <v>5213</v>
      </c>
      <c r="P31" s="27" t="s">
        <v>152</v>
      </c>
      <c r="Q31" s="52"/>
      <c r="R31" s="54"/>
    </row>
    <row r="32" spans="2:18" ht="49.5" customHeight="1">
      <c r="B32" s="60" t="s">
        <v>113</v>
      </c>
      <c r="C32" s="25"/>
      <c r="D32" s="49" t="s">
        <v>211</v>
      </c>
      <c r="E32" s="30" t="s">
        <v>212</v>
      </c>
      <c r="F32" s="30" t="s">
        <v>213</v>
      </c>
      <c r="G32" s="16" t="s">
        <v>214</v>
      </c>
      <c r="H32" s="16" t="s">
        <v>215</v>
      </c>
      <c r="I32" s="34"/>
      <c r="J32" s="34">
        <v>0</v>
      </c>
      <c r="K32" s="34">
        <v>50000</v>
      </c>
      <c r="L32" s="114">
        <v>35000</v>
      </c>
      <c r="M32" s="34">
        <v>45000</v>
      </c>
      <c r="N32" s="26" t="s">
        <v>22</v>
      </c>
      <c r="O32" s="35">
        <v>5222</v>
      </c>
      <c r="P32" s="28"/>
      <c r="Q32" s="52"/>
      <c r="R32" s="54"/>
    </row>
    <row r="33" spans="2:18" ht="95.25" customHeight="1">
      <c r="B33" s="61" t="s">
        <v>111</v>
      </c>
      <c r="C33" s="25"/>
      <c r="D33" s="25">
        <v>22846999</v>
      </c>
      <c r="E33" s="38" t="s">
        <v>32</v>
      </c>
      <c r="F33" s="38" t="s">
        <v>40</v>
      </c>
      <c r="G33" s="38" t="s">
        <v>205</v>
      </c>
      <c r="H33" s="38" t="s">
        <v>125</v>
      </c>
      <c r="I33" s="34"/>
      <c r="J33" s="34">
        <v>60000</v>
      </c>
      <c r="K33" s="34">
        <v>60000</v>
      </c>
      <c r="L33" s="114">
        <v>50000</v>
      </c>
      <c r="M33" s="34">
        <v>50000</v>
      </c>
      <c r="N33" s="26" t="s">
        <v>22</v>
      </c>
      <c r="O33" s="35">
        <v>5222</v>
      </c>
      <c r="P33" s="28"/>
      <c r="Q33" s="52"/>
      <c r="R33" s="54"/>
    </row>
    <row r="34" spans="2:18" ht="49.5" customHeight="1">
      <c r="B34" s="60" t="s">
        <v>116</v>
      </c>
      <c r="C34" s="25"/>
      <c r="D34" s="25">
        <v>61848719</v>
      </c>
      <c r="E34" s="30" t="s">
        <v>224</v>
      </c>
      <c r="F34" s="30" t="s">
        <v>225</v>
      </c>
      <c r="G34" s="16" t="s">
        <v>226</v>
      </c>
      <c r="H34" s="16" t="s">
        <v>228</v>
      </c>
      <c r="I34" s="34"/>
      <c r="J34" s="34">
        <v>0</v>
      </c>
      <c r="K34" s="34">
        <v>25000</v>
      </c>
      <c r="L34" s="114">
        <v>15000</v>
      </c>
      <c r="M34" s="34">
        <v>15000</v>
      </c>
      <c r="N34" s="26" t="s">
        <v>155</v>
      </c>
      <c r="O34" s="35">
        <v>5213</v>
      </c>
      <c r="P34" s="27" t="s">
        <v>227</v>
      </c>
      <c r="Q34" s="52"/>
      <c r="R34" s="54"/>
    </row>
    <row r="35" spans="2:18" ht="61.5" customHeight="1">
      <c r="B35" s="60" t="s">
        <v>90</v>
      </c>
      <c r="C35" s="25"/>
      <c r="D35" s="29">
        <v>22888659</v>
      </c>
      <c r="E35" s="29" t="s">
        <v>160</v>
      </c>
      <c r="F35" s="29" t="s">
        <v>161</v>
      </c>
      <c r="G35" s="16" t="s">
        <v>162</v>
      </c>
      <c r="H35" s="16" t="s">
        <v>163</v>
      </c>
      <c r="I35" s="34"/>
      <c r="J35" s="34">
        <v>0</v>
      </c>
      <c r="K35" s="34">
        <v>43000</v>
      </c>
      <c r="L35" s="114">
        <v>25000</v>
      </c>
      <c r="M35" s="34">
        <v>30000</v>
      </c>
      <c r="N35" s="35" t="s">
        <v>22</v>
      </c>
      <c r="O35" s="26">
        <v>5222</v>
      </c>
      <c r="P35" s="27" t="s">
        <v>164</v>
      </c>
      <c r="Q35" s="52"/>
      <c r="R35" s="54"/>
    </row>
    <row r="36" spans="2:18" ht="57.75" customHeight="1">
      <c r="B36" s="60">
        <v>23</v>
      </c>
      <c r="C36" s="25"/>
      <c r="D36" s="49" t="s">
        <v>129</v>
      </c>
      <c r="E36" s="21" t="s">
        <v>105</v>
      </c>
      <c r="F36" s="21" t="s">
        <v>106</v>
      </c>
      <c r="G36" s="37" t="s">
        <v>229</v>
      </c>
      <c r="H36" s="37" t="s">
        <v>107</v>
      </c>
      <c r="I36" s="34"/>
      <c r="J36" s="34">
        <v>30000</v>
      </c>
      <c r="K36" s="34">
        <v>60000</v>
      </c>
      <c r="L36" s="114">
        <v>30000</v>
      </c>
      <c r="M36" s="34">
        <v>30000</v>
      </c>
      <c r="N36" s="35" t="s">
        <v>231</v>
      </c>
      <c r="O36" s="26">
        <v>5222</v>
      </c>
      <c r="P36" s="27" t="s">
        <v>230</v>
      </c>
      <c r="Q36" s="52"/>
      <c r="R36" s="54"/>
    </row>
    <row r="37" spans="2:18" ht="49.5" customHeight="1">
      <c r="B37" s="60" t="s">
        <v>267</v>
      </c>
      <c r="C37" s="25"/>
      <c r="D37" s="25">
        <v>71341048</v>
      </c>
      <c r="E37" s="33" t="s">
        <v>74</v>
      </c>
      <c r="F37" s="16" t="s">
        <v>75</v>
      </c>
      <c r="G37" s="16" t="s">
        <v>76</v>
      </c>
      <c r="H37" s="16" t="s">
        <v>77</v>
      </c>
      <c r="I37" s="34">
        <v>0</v>
      </c>
      <c r="J37" s="34">
        <v>12000</v>
      </c>
      <c r="K37" s="34">
        <v>12000</v>
      </c>
      <c r="L37" s="114">
        <v>10000</v>
      </c>
      <c r="M37" s="34">
        <v>10000</v>
      </c>
      <c r="N37" s="35" t="s">
        <v>272</v>
      </c>
      <c r="O37" s="51" t="s">
        <v>132</v>
      </c>
      <c r="P37" s="47" t="s">
        <v>268</v>
      </c>
      <c r="Q37" s="52"/>
      <c r="R37" s="54"/>
    </row>
    <row r="38" spans="2:18" ht="57.75" customHeight="1">
      <c r="B38" s="60" t="s">
        <v>269</v>
      </c>
      <c r="C38" s="25"/>
      <c r="D38" s="25">
        <v>71341048</v>
      </c>
      <c r="E38" s="33" t="s">
        <v>74</v>
      </c>
      <c r="F38" s="16" t="s">
        <v>75</v>
      </c>
      <c r="G38" s="16" t="s">
        <v>270</v>
      </c>
      <c r="H38" s="16" t="s">
        <v>271</v>
      </c>
      <c r="I38" s="34"/>
      <c r="J38" s="34">
        <v>12000</v>
      </c>
      <c r="K38" s="34">
        <v>19200</v>
      </c>
      <c r="L38" s="114">
        <v>10000</v>
      </c>
      <c r="M38" s="34">
        <v>15000</v>
      </c>
      <c r="N38" s="35" t="s">
        <v>272</v>
      </c>
      <c r="O38" s="51" t="s">
        <v>132</v>
      </c>
      <c r="P38" s="47" t="s">
        <v>31</v>
      </c>
      <c r="Q38" s="52"/>
      <c r="R38" s="54"/>
    </row>
    <row r="39" spans="2:18" ht="53.25" customHeight="1">
      <c r="B39" s="60">
        <v>35</v>
      </c>
      <c r="C39" s="25"/>
      <c r="D39" s="25">
        <v>61385093</v>
      </c>
      <c r="E39" s="37" t="s">
        <v>19</v>
      </c>
      <c r="F39" s="37" t="s">
        <v>36</v>
      </c>
      <c r="G39" s="37" t="s">
        <v>273</v>
      </c>
      <c r="H39" s="16" t="s">
        <v>275</v>
      </c>
      <c r="I39" s="34"/>
      <c r="J39" s="34">
        <v>48000</v>
      </c>
      <c r="K39" s="34">
        <v>42000</v>
      </c>
      <c r="L39" s="114">
        <v>30000</v>
      </c>
      <c r="M39" s="34">
        <v>30000</v>
      </c>
      <c r="N39" s="35" t="s">
        <v>276</v>
      </c>
      <c r="O39" s="51" t="s">
        <v>132</v>
      </c>
      <c r="P39" s="47" t="s">
        <v>274</v>
      </c>
      <c r="Q39" s="52"/>
      <c r="R39" s="54"/>
    </row>
    <row r="40" spans="2:18" ht="49.5" customHeight="1">
      <c r="B40" s="60">
        <v>36</v>
      </c>
      <c r="C40" s="25"/>
      <c r="D40" s="25">
        <v>61385093</v>
      </c>
      <c r="E40" s="37" t="s">
        <v>19</v>
      </c>
      <c r="F40" s="37" t="s">
        <v>36</v>
      </c>
      <c r="G40" s="16" t="s">
        <v>277</v>
      </c>
      <c r="H40" s="16" t="s">
        <v>279</v>
      </c>
      <c r="I40" s="34"/>
      <c r="J40" s="34">
        <v>48000</v>
      </c>
      <c r="K40" s="34">
        <v>16000</v>
      </c>
      <c r="L40" s="114">
        <v>10000</v>
      </c>
      <c r="M40" s="34">
        <v>10000</v>
      </c>
      <c r="N40" s="35" t="s">
        <v>276</v>
      </c>
      <c r="O40" s="51" t="s">
        <v>132</v>
      </c>
      <c r="P40" s="47" t="s">
        <v>278</v>
      </c>
      <c r="Q40" s="52"/>
      <c r="R40" s="54"/>
    </row>
    <row r="41" spans="2:18" ht="49.5" customHeight="1">
      <c r="B41" s="60">
        <v>37</v>
      </c>
      <c r="C41" s="25"/>
      <c r="D41" s="25">
        <v>61385093</v>
      </c>
      <c r="E41" s="37" t="s">
        <v>19</v>
      </c>
      <c r="F41" s="37" t="s">
        <v>36</v>
      </c>
      <c r="G41" s="16" t="s">
        <v>280</v>
      </c>
      <c r="H41" s="16" t="s">
        <v>282</v>
      </c>
      <c r="I41" s="34"/>
      <c r="J41" s="103">
        <v>48000</v>
      </c>
      <c r="K41" s="103">
        <v>18000</v>
      </c>
      <c r="L41" s="115">
        <v>15000</v>
      </c>
      <c r="M41" s="34">
        <v>15000</v>
      </c>
      <c r="N41" s="35" t="s">
        <v>276</v>
      </c>
      <c r="O41" s="51" t="s">
        <v>132</v>
      </c>
      <c r="P41" s="47" t="s">
        <v>281</v>
      </c>
      <c r="Q41" s="52"/>
      <c r="R41" s="54"/>
    </row>
    <row r="42" spans="2:17" ht="63" customHeight="1">
      <c r="B42" s="66">
        <v>52</v>
      </c>
      <c r="C42" s="63"/>
      <c r="D42" s="64" t="s">
        <v>326</v>
      </c>
      <c r="E42" s="33" t="s">
        <v>327</v>
      </c>
      <c r="F42" s="16" t="s">
        <v>328</v>
      </c>
      <c r="G42" s="16" t="s">
        <v>329</v>
      </c>
      <c r="H42" s="16" t="s">
        <v>330</v>
      </c>
      <c r="I42" s="44">
        <v>0</v>
      </c>
      <c r="J42" s="34">
        <v>50000</v>
      </c>
      <c r="K42" s="34">
        <v>45000</v>
      </c>
      <c r="L42" s="114">
        <v>35000</v>
      </c>
      <c r="M42" s="34">
        <v>35000</v>
      </c>
      <c r="N42" s="35" t="s">
        <v>289</v>
      </c>
      <c r="O42" s="50">
        <v>5222</v>
      </c>
      <c r="P42" s="56" t="s">
        <v>331</v>
      </c>
      <c r="Q42" s="57"/>
    </row>
    <row r="43" spans="2:20" ht="49.5" customHeight="1" thickBot="1">
      <c r="B43" s="100"/>
      <c r="C43" s="100"/>
      <c r="D43" s="100"/>
      <c r="E43" s="100"/>
      <c r="F43" s="100"/>
      <c r="G43" s="100"/>
      <c r="H43" s="100"/>
      <c r="I43" s="100"/>
      <c r="J43" s="101"/>
      <c r="K43" s="104" t="s">
        <v>403</v>
      </c>
      <c r="L43" s="120">
        <v>913000</v>
      </c>
      <c r="M43" s="121">
        <v>920000</v>
      </c>
      <c r="N43" s="116"/>
      <c r="O43" s="101"/>
      <c r="P43" s="101"/>
      <c r="Q43" s="101"/>
      <c r="R43" s="101"/>
      <c r="S43" s="101"/>
      <c r="T43" s="101"/>
    </row>
    <row r="44" spans="2:20" ht="22.5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7"/>
      <c r="M44" s="101"/>
      <c r="N44" s="101"/>
      <c r="O44" s="101"/>
      <c r="P44" s="101"/>
      <c r="Q44" s="101"/>
      <c r="R44" s="101"/>
      <c r="S44" s="101"/>
      <c r="T44" s="101"/>
    </row>
    <row r="45" spans="2:20" ht="15.7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16" ht="15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98"/>
    </row>
    <row r="47" spans="2:15" ht="15" customHeight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5:7" ht="15">
      <c r="E48" s="19"/>
      <c r="G48" s="17" t="s">
        <v>5</v>
      </c>
    </row>
    <row r="50" spans="5:6" ht="15.75">
      <c r="E50" s="18"/>
      <c r="F50" s="18"/>
    </row>
    <row r="51" spans="5:6" ht="15.75">
      <c r="E51" s="18"/>
      <c r="F51" s="18"/>
    </row>
    <row r="52" spans="5:6" ht="15.75">
      <c r="E52" s="18"/>
      <c r="F52" s="18"/>
    </row>
    <row r="53" spans="5:6" ht="15.75">
      <c r="E53" s="18"/>
      <c r="F53" s="18"/>
    </row>
    <row r="54" spans="5:6" ht="15.75">
      <c r="E54" s="18"/>
      <c r="F54" s="20"/>
    </row>
    <row r="55" spans="5:6" ht="15.75">
      <c r="E55" s="20"/>
      <c r="F55" s="20"/>
    </row>
    <row r="56" spans="5:10" ht="15.75">
      <c r="E56" s="18"/>
      <c r="F56" s="18"/>
      <c r="G56" s="18"/>
      <c r="H56" s="18"/>
      <c r="I56" s="18"/>
      <c r="J56" s="18"/>
    </row>
    <row r="57" spans="5:10" ht="15.75">
      <c r="E57" s="18"/>
      <c r="F57" s="18"/>
      <c r="G57" s="18"/>
      <c r="H57" s="18"/>
      <c r="I57" s="18"/>
      <c r="J57" s="18"/>
    </row>
    <row r="58" spans="5:10" ht="15.75">
      <c r="E58" s="18"/>
      <c r="F58" s="18"/>
      <c r="G58" s="18"/>
      <c r="H58" s="18"/>
      <c r="I58" s="18"/>
      <c r="J58" s="18"/>
    </row>
    <row r="59" spans="5:10" ht="15.75">
      <c r="E59" s="18"/>
      <c r="F59" s="18"/>
      <c r="G59" s="18"/>
      <c r="H59" s="18"/>
      <c r="I59" s="18"/>
      <c r="J59" s="18"/>
    </row>
    <row r="60" spans="5:10" ht="15.75">
      <c r="E60" s="18"/>
      <c r="F60" s="18"/>
      <c r="G60" s="18"/>
      <c r="H60" s="18"/>
      <c r="I60" s="18"/>
      <c r="J60" s="18"/>
    </row>
    <row r="61" spans="5:10" ht="15.75">
      <c r="E61" s="18"/>
      <c r="F61" s="18"/>
      <c r="G61" s="18"/>
      <c r="H61" s="20"/>
      <c r="I61" s="20"/>
      <c r="J61" s="20"/>
    </row>
    <row r="62" spans="5:10" ht="15.75">
      <c r="E62" s="18"/>
      <c r="F62" s="18"/>
      <c r="G62" s="20"/>
      <c r="H62" s="20"/>
      <c r="I62" s="20"/>
      <c r="J62" s="20"/>
    </row>
    <row r="63" spans="5:10" ht="15.75">
      <c r="E63" s="18"/>
      <c r="F63" s="20"/>
      <c r="G63" s="18"/>
      <c r="H63" s="18"/>
      <c r="I63" s="18"/>
      <c r="J63" s="18"/>
    </row>
    <row r="64" spans="5:10" ht="15.75">
      <c r="E64" s="20"/>
      <c r="F64" s="20"/>
      <c r="G64" s="18"/>
      <c r="H64" s="18"/>
      <c r="I64" s="18"/>
      <c r="J64" s="18"/>
    </row>
    <row r="65" spans="5:10" ht="15.75">
      <c r="E65" s="18"/>
      <c r="F65" s="18"/>
      <c r="G65" s="18"/>
      <c r="H65" s="18"/>
      <c r="I65" s="18"/>
      <c r="J65" s="18"/>
    </row>
    <row r="66" spans="5:10" ht="15.75">
      <c r="E66" s="18"/>
      <c r="F66" s="18"/>
      <c r="G66" s="18"/>
      <c r="H66" s="18"/>
      <c r="I66" s="18"/>
      <c r="J66" s="18"/>
    </row>
    <row r="67" spans="5:10" ht="15.75">
      <c r="E67" s="20"/>
      <c r="F67" s="20"/>
      <c r="G67" s="18"/>
      <c r="H67" s="18"/>
      <c r="I67" s="18"/>
      <c r="J67" s="18"/>
    </row>
    <row r="68" spans="5:10" ht="15.75">
      <c r="E68" s="18"/>
      <c r="F68" s="18"/>
      <c r="G68" s="18"/>
      <c r="H68" s="18"/>
      <c r="I68" s="18"/>
      <c r="J68" s="18"/>
    </row>
    <row r="69" spans="5:10" ht="15.75">
      <c r="E69" s="18"/>
      <c r="F69" s="18"/>
      <c r="G69" s="18"/>
      <c r="H69" s="18"/>
      <c r="I69" s="18"/>
      <c r="J69" s="18"/>
    </row>
    <row r="70" spans="5:10" ht="15.75">
      <c r="E70" s="18"/>
      <c r="F70" s="18"/>
      <c r="G70" s="18"/>
      <c r="H70" s="20"/>
      <c r="I70" s="20"/>
      <c r="J70" s="20"/>
    </row>
    <row r="71" spans="5:10" ht="15.75">
      <c r="E71" s="18"/>
      <c r="F71" s="18"/>
      <c r="G71" s="20"/>
      <c r="H71" s="20"/>
      <c r="I71" s="20"/>
      <c r="J71" s="20"/>
    </row>
    <row r="72" spans="5:10" ht="15.75">
      <c r="E72" s="18"/>
      <c r="F72" s="18"/>
      <c r="G72" s="18"/>
      <c r="H72" s="18"/>
      <c r="I72" s="18"/>
      <c r="J72" s="18"/>
    </row>
    <row r="73" spans="5:10" ht="15.75">
      <c r="E73" s="20"/>
      <c r="F73" s="20"/>
      <c r="G73" s="18"/>
      <c r="H73" s="18"/>
      <c r="I73" s="18"/>
      <c r="J73" s="18"/>
    </row>
    <row r="74" spans="5:6" ht="15.75">
      <c r="E74" s="20"/>
      <c r="F74" s="20"/>
    </row>
    <row r="75" spans="5:6" ht="15.75">
      <c r="E75" s="18"/>
      <c r="F75" s="18"/>
    </row>
    <row r="76" spans="5:6" ht="15.75">
      <c r="E76" s="18"/>
      <c r="F76" s="18"/>
    </row>
    <row r="77" spans="5:6" ht="15.75">
      <c r="E77" s="18"/>
      <c r="F77" s="18"/>
    </row>
    <row r="78" spans="5:6" ht="15.75">
      <c r="E78" s="20"/>
      <c r="F78" s="20"/>
    </row>
    <row r="79" spans="5:6" ht="15.75">
      <c r="E79" s="20"/>
      <c r="F79" s="20"/>
    </row>
    <row r="80" spans="5:6" ht="15.75">
      <c r="E80" s="18"/>
      <c r="F80" s="18"/>
    </row>
    <row r="81" spans="5:6" ht="15.75">
      <c r="E81" s="18"/>
      <c r="F81" s="18"/>
    </row>
    <row r="82" spans="5:6" ht="15.75">
      <c r="E82" s="18"/>
      <c r="F82" s="18"/>
    </row>
  </sheetData>
  <sheetProtection/>
  <autoFilter ref="B3:P46">
    <sortState ref="B4:P82">
      <sortCondition sortBy="value" ref="E4:E82"/>
    </sortState>
  </autoFilter>
  <mergeCells count="1">
    <mergeCell ref="B2:R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:Q75"/>
  <sheetViews>
    <sheetView zoomScalePageLayoutView="0" workbookViewId="0" topLeftCell="B1">
      <pane ySplit="1" topLeftCell="A26" activePane="bottomLeft" state="frozen"/>
      <selection pane="topLeft" activeCell="B1" sqref="B1"/>
      <selection pane="bottomLeft" activeCell="T29" sqref="T29"/>
    </sheetView>
  </sheetViews>
  <sheetFormatPr defaultColWidth="9.140625" defaultRowHeight="12.75"/>
  <cols>
    <col min="1" max="1" width="1.8515625" style="0" hidden="1" customWidth="1"/>
    <col min="2" max="2" width="8.57421875" style="0" hidden="1" customWidth="1"/>
    <col min="3" max="3" width="0.2890625" style="0" customWidth="1"/>
    <col min="4" max="4" width="15.28125" style="0" customWidth="1"/>
    <col min="5" max="5" width="16.140625" style="0" customWidth="1"/>
    <col min="6" max="6" width="18.7109375" style="0" customWidth="1"/>
    <col min="7" max="7" width="17.7109375" style="0" customWidth="1"/>
    <col min="8" max="8" width="19.7109375" style="0" customWidth="1"/>
    <col min="9" max="9" width="19.00390625" style="0" hidden="1" customWidth="1"/>
    <col min="10" max="10" width="0.2890625" style="22" customWidth="1"/>
    <col min="11" max="11" width="0.13671875" style="0" hidden="1" customWidth="1"/>
    <col min="12" max="12" width="17.7109375" style="0" customWidth="1"/>
    <col min="13" max="13" width="15.57421875" style="0" customWidth="1"/>
    <col min="14" max="14" width="12.57421875" style="0" hidden="1" customWidth="1"/>
    <col min="15" max="15" width="0.13671875" style="0" customWidth="1"/>
    <col min="16" max="16" width="13.57421875" style="0" hidden="1" customWidth="1"/>
    <col min="17" max="17" width="15.28125" style="0" hidden="1" customWidth="1"/>
  </cols>
  <sheetData>
    <row r="1" spans="2:17" ht="27" customHeight="1" thickBot="1">
      <c r="B1" s="129" t="s">
        <v>286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2:17" ht="76.5" customHeight="1">
      <c r="B2" s="72" t="s">
        <v>0</v>
      </c>
      <c r="C2" s="72" t="s">
        <v>66</v>
      </c>
      <c r="D2" s="72" t="s">
        <v>126</v>
      </c>
      <c r="E2" s="72" t="s">
        <v>1</v>
      </c>
      <c r="F2" s="72" t="s">
        <v>2</v>
      </c>
      <c r="G2" s="72" t="s">
        <v>6</v>
      </c>
      <c r="H2" s="72" t="s">
        <v>7</v>
      </c>
      <c r="I2" s="76" t="s">
        <v>287</v>
      </c>
      <c r="J2" s="72" t="s">
        <v>8</v>
      </c>
      <c r="K2" s="77" t="s">
        <v>123</v>
      </c>
      <c r="L2" s="78" t="s">
        <v>288</v>
      </c>
      <c r="M2" s="72" t="s">
        <v>21</v>
      </c>
      <c r="N2" s="75" t="s">
        <v>64</v>
      </c>
      <c r="O2" s="73" t="s">
        <v>65</v>
      </c>
      <c r="P2" s="73" t="s">
        <v>134</v>
      </c>
      <c r="Q2" s="74" t="s">
        <v>67</v>
      </c>
    </row>
    <row r="3" spans="2:17" ht="79.5" customHeight="1">
      <c r="B3" s="66">
        <v>59</v>
      </c>
      <c r="C3" s="63"/>
      <c r="D3" s="30">
        <v>61382337</v>
      </c>
      <c r="E3" s="21" t="s">
        <v>26</v>
      </c>
      <c r="F3" s="21" t="s">
        <v>44</v>
      </c>
      <c r="G3" s="21" t="s">
        <v>354</v>
      </c>
      <c r="H3" s="21" t="s">
        <v>95</v>
      </c>
      <c r="I3" s="39">
        <v>75000</v>
      </c>
      <c r="J3" s="34">
        <v>100000</v>
      </c>
      <c r="K3" s="110">
        <v>85000</v>
      </c>
      <c r="L3" s="105">
        <v>85000</v>
      </c>
      <c r="M3" s="35" t="s">
        <v>22</v>
      </c>
      <c r="N3" s="26"/>
      <c r="O3" s="36">
        <v>5222</v>
      </c>
      <c r="P3" s="47" t="s">
        <v>355</v>
      </c>
      <c r="Q3" s="5"/>
    </row>
    <row r="4" spans="2:17" ht="75.75" customHeight="1">
      <c r="B4" s="66">
        <v>44</v>
      </c>
      <c r="C4" s="55"/>
      <c r="D4" s="21">
        <v>70824185</v>
      </c>
      <c r="E4" s="37" t="s">
        <v>98</v>
      </c>
      <c r="F4" s="40" t="s">
        <v>99</v>
      </c>
      <c r="G4" s="37" t="s">
        <v>100</v>
      </c>
      <c r="H4" s="89" t="s">
        <v>101</v>
      </c>
      <c r="I4" s="44">
        <v>43000</v>
      </c>
      <c r="J4" s="45">
        <v>46000</v>
      </c>
      <c r="K4" s="111">
        <v>30000</v>
      </c>
      <c r="L4" s="112">
        <v>40000</v>
      </c>
      <c r="M4" s="46" t="s">
        <v>34</v>
      </c>
      <c r="N4" s="48"/>
      <c r="O4" s="50">
        <v>5221</v>
      </c>
      <c r="P4" s="56" t="s">
        <v>303</v>
      </c>
      <c r="Q4" s="57"/>
    </row>
    <row r="5" spans="2:17" ht="84" customHeight="1">
      <c r="B5" s="66">
        <v>50</v>
      </c>
      <c r="C5" s="55"/>
      <c r="D5" s="25">
        <v>73568210</v>
      </c>
      <c r="E5" s="30" t="s">
        <v>184</v>
      </c>
      <c r="F5" s="30" t="s">
        <v>185</v>
      </c>
      <c r="G5" s="44" t="s">
        <v>319</v>
      </c>
      <c r="H5" s="44" t="s">
        <v>321</v>
      </c>
      <c r="I5" s="44"/>
      <c r="J5" s="45">
        <v>100000</v>
      </c>
      <c r="K5" s="111">
        <v>20000</v>
      </c>
      <c r="L5" s="112">
        <v>20000</v>
      </c>
      <c r="M5" s="46" t="s">
        <v>155</v>
      </c>
      <c r="N5" s="48"/>
      <c r="O5" s="50">
        <v>5212</v>
      </c>
      <c r="P5" s="56" t="s">
        <v>320</v>
      </c>
      <c r="Q5" s="57"/>
    </row>
    <row r="6" spans="2:17" ht="68.25" customHeight="1">
      <c r="B6" s="66">
        <v>46</v>
      </c>
      <c r="C6" s="63"/>
      <c r="D6" s="30">
        <v>49627627</v>
      </c>
      <c r="E6" s="30" t="s">
        <v>23</v>
      </c>
      <c r="F6" s="30" t="s">
        <v>42</v>
      </c>
      <c r="G6" s="30" t="s">
        <v>60</v>
      </c>
      <c r="H6" s="30" t="s">
        <v>61</v>
      </c>
      <c r="I6" s="44">
        <v>150000</v>
      </c>
      <c r="J6" s="45">
        <v>100000</v>
      </c>
      <c r="K6" s="111">
        <v>70000</v>
      </c>
      <c r="L6" s="112">
        <v>70000</v>
      </c>
      <c r="M6" s="46" t="s">
        <v>289</v>
      </c>
      <c r="N6" s="48"/>
      <c r="O6" s="50">
        <v>5222</v>
      </c>
      <c r="P6" s="56" t="s">
        <v>307</v>
      </c>
      <c r="Q6" s="57"/>
    </row>
    <row r="7" spans="2:17" ht="76.5" customHeight="1">
      <c r="B7" s="66">
        <v>47</v>
      </c>
      <c r="C7" s="63"/>
      <c r="D7" s="30">
        <v>49627627</v>
      </c>
      <c r="E7" s="30" t="s">
        <v>23</v>
      </c>
      <c r="F7" s="30" t="s">
        <v>42</v>
      </c>
      <c r="G7" s="16" t="s">
        <v>308</v>
      </c>
      <c r="H7" s="16" t="s">
        <v>309</v>
      </c>
      <c r="I7" s="44" t="s">
        <v>300</v>
      </c>
      <c r="J7" s="45">
        <v>60000</v>
      </c>
      <c r="K7" s="111">
        <v>40000</v>
      </c>
      <c r="L7" s="112">
        <v>40000</v>
      </c>
      <c r="M7" s="46" t="s">
        <v>289</v>
      </c>
      <c r="N7" s="48"/>
      <c r="O7" s="50">
        <v>5222</v>
      </c>
      <c r="P7" s="56" t="s">
        <v>307</v>
      </c>
      <c r="Q7" s="57"/>
    </row>
    <row r="8" spans="2:17" ht="88.5" customHeight="1">
      <c r="B8" s="66">
        <v>51</v>
      </c>
      <c r="C8" s="63"/>
      <c r="D8" s="30">
        <v>1488121</v>
      </c>
      <c r="E8" s="37" t="s">
        <v>102</v>
      </c>
      <c r="F8" s="37" t="s">
        <v>103</v>
      </c>
      <c r="G8" s="21" t="s">
        <v>324</v>
      </c>
      <c r="H8" s="21" t="s">
        <v>323</v>
      </c>
      <c r="I8" s="44">
        <v>20000</v>
      </c>
      <c r="J8" s="45">
        <v>79800</v>
      </c>
      <c r="K8" s="111">
        <v>25000</v>
      </c>
      <c r="L8" s="112" t="s">
        <v>410</v>
      </c>
      <c r="M8" s="46" t="s">
        <v>22</v>
      </c>
      <c r="N8" s="48"/>
      <c r="O8" s="50">
        <v>5222</v>
      </c>
      <c r="P8" s="56" t="s">
        <v>325</v>
      </c>
      <c r="Q8" s="57"/>
    </row>
    <row r="9" spans="2:17" ht="88.5" customHeight="1">
      <c r="B9" s="66">
        <v>61</v>
      </c>
      <c r="C9" s="63"/>
      <c r="D9" s="64" t="s">
        <v>359</v>
      </c>
      <c r="E9" s="33" t="s">
        <v>360</v>
      </c>
      <c r="F9" s="16" t="s">
        <v>361</v>
      </c>
      <c r="G9" s="44" t="s">
        <v>362</v>
      </c>
      <c r="H9" s="44" t="s">
        <v>363</v>
      </c>
      <c r="I9" s="44">
        <v>0</v>
      </c>
      <c r="J9" s="45">
        <v>77000</v>
      </c>
      <c r="K9" s="111">
        <v>20000</v>
      </c>
      <c r="L9" s="112">
        <v>25000</v>
      </c>
      <c r="M9" s="46" t="s">
        <v>289</v>
      </c>
      <c r="N9" s="48"/>
      <c r="O9" s="50">
        <v>5222</v>
      </c>
      <c r="P9" s="56" t="s">
        <v>364</v>
      </c>
      <c r="Q9" s="57"/>
    </row>
    <row r="10" spans="2:17" ht="88.5" customHeight="1">
      <c r="B10" s="66">
        <v>49</v>
      </c>
      <c r="C10" s="55"/>
      <c r="D10" s="25">
        <v>63832411</v>
      </c>
      <c r="E10" s="37" t="s">
        <v>24</v>
      </c>
      <c r="F10" s="37" t="s">
        <v>38</v>
      </c>
      <c r="G10" s="44" t="s">
        <v>316</v>
      </c>
      <c r="H10" s="44" t="s">
        <v>317</v>
      </c>
      <c r="I10" s="44">
        <v>10000</v>
      </c>
      <c r="J10" s="45">
        <v>40000</v>
      </c>
      <c r="K10" s="111">
        <v>20000</v>
      </c>
      <c r="L10" s="112">
        <v>25000</v>
      </c>
      <c r="M10" s="46" t="s">
        <v>22</v>
      </c>
      <c r="N10" s="48"/>
      <c r="O10" s="50">
        <v>5222</v>
      </c>
      <c r="P10" s="56" t="s">
        <v>318</v>
      </c>
      <c r="Q10" s="57"/>
    </row>
    <row r="11" spans="2:17" ht="90" customHeight="1">
      <c r="B11" s="66">
        <v>41</v>
      </c>
      <c r="C11" s="55"/>
      <c r="D11" s="30">
        <v>26466708</v>
      </c>
      <c r="E11" s="89" t="s">
        <v>28</v>
      </c>
      <c r="F11" s="89" t="s">
        <v>33</v>
      </c>
      <c r="G11" s="44" t="s">
        <v>294</v>
      </c>
      <c r="H11" s="44" t="s">
        <v>298</v>
      </c>
      <c r="I11" s="44" t="s">
        <v>296</v>
      </c>
      <c r="J11" s="45">
        <v>90000</v>
      </c>
      <c r="K11" s="111">
        <v>0</v>
      </c>
      <c r="L11" s="112" t="s">
        <v>411</v>
      </c>
      <c r="M11" s="46" t="s">
        <v>34</v>
      </c>
      <c r="N11" s="48"/>
      <c r="O11" s="50">
        <v>5221</v>
      </c>
      <c r="P11" s="56" t="s">
        <v>295</v>
      </c>
      <c r="Q11" s="57"/>
    </row>
    <row r="12" spans="2:17" ht="88.5" customHeight="1">
      <c r="B12" s="66">
        <v>42</v>
      </c>
      <c r="C12" s="55"/>
      <c r="D12" s="30">
        <v>26466708</v>
      </c>
      <c r="E12" s="37" t="s">
        <v>28</v>
      </c>
      <c r="F12" s="37" t="s">
        <v>33</v>
      </c>
      <c r="G12" s="41" t="s">
        <v>299</v>
      </c>
      <c r="H12" s="41" t="s">
        <v>59</v>
      </c>
      <c r="I12" s="44" t="s">
        <v>300</v>
      </c>
      <c r="J12" s="45">
        <v>71300</v>
      </c>
      <c r="K12" s="111">
        <v>40000</v>
      </c>
      <c r="L12" s="112">
        <v>40000</v>
      </c>
      <c r="M12" s="46" t="s">
        <v>34</v>
      </c>
      <c r="N12" s="48"/>
      <c r="O12" s="50">
        <v>5221</v>
      </c>
      <c r="P12" s="56" t="s">
        <v>28</v>
      </c>
      <c r="Q12" s="57"/>
    </row>
    <row r="13" spans="2:17" ht="88.5" customHeight="1">
      <c r="B13" s="66">
        <v>43</v>
      </c>
      <c r="C13" s="55"/>
      <c r="D13" s="30">
        <v>26466708</v>
      </c>
      <c r="E13" s="37" t="s">
        <v>28</v>
      </c>
      <c r="F13" s="37" t="s">
        <v>33</v>
      </c>
      <c r="G13" s="21" t="s">
        <v>301</v>
      </c>
      <c r="H13" s="41" t="s">
        <v>302</v>
      </c>
      <c r="I13" s="44" t="s">
        <v>300</v>
      </c>
      <c r="J13" s="45">
        <v>100000</v>
      </c>
      <c r="K13" s="111">
        <v>40000</v>
      </c>
      <c r="L13" s="112">
        <v>40000</v>
      </c>
      <c r="M13" s="46" t="s">
        <v>34</v>
      </c>
      <c r="N13" s="48"/>
      <c r="O13" s="50">
        <v>5221</v>
      </c>
      <c r="P13" s="56" t="s">
        <v>28</v>
      </c>
      <c r="Q13" s="57"/>
    </row>
    <row r="14" spans="2:17" ht="105.75" customHeight="1">
      <c r="B14" s="66">
        <v>65</v>
      </c>
      <c r="C14" s="55"/>
      <c r="D14" s="30">
        <v>26466708</v>
      </c>
      <c r="E14" s="37" t="s">
        <v>28</v>
      </c>
      <c r="F14" s="37" t="s">
        <v>33</v>
      </c>
      <c r="G14" s="21" t="s">
        <v>369</v>
      </c>
      <c r="H14" s="16" t="s">
        <v>370</v>
      </c>
      <c r="I14" s="44">
        <v>140000</v>
      </c>
      <c r="J14" s="45">
        <v>85000</v>
      </c>
      <c r="K14" s="111">
        <v>60000</v>
      </c>
      <c r="L14" s="112">
        <v>80000</v>
      </c>
      <c r="M14" s="46" t="s">
        <v>34</v>
      </c>
      <c r="N14" s="48"/>
      <c r="O14" s="50">
        <v>5221</v>
      </c>
      <c r="P14" s="56" t="s">
        <v>28</v>
      </c>
      <c r="Q14" s="57"/>
    </row>
    <row r="15" spans="2:17" ht="88.5" customHeight="1">
      <c r="B15" s="66">
        <v>58</v>
      </c>
      <c r="C15" s="55"/>
      <c r="D15" s="64" t="s">
        <v>348</v>
      </c>
      <c r="E15" s="43" t="s">
        <v>349</v>
      </c>
      <c r="F15" s="44" t="s">
        <v>350</v>
      </c>
      <c r="G15" s="44" t="s">
        <v>351</v>
      </c>
      <c r="H15" s="44" t="s">
        <v>352</v>
      </c>
      <c r="I15" s="44">
        <v>0</v>
      </c>
      <c r="J15" s="45">
        <v>46400</v>
      </c>
      <c r="K15" s="111">
        <v>25000</v>
      </c>
      <c r="L15" s="112">
        <v>25000</v>
      </c>
      <c r="M15" s="46" t="s">
        <v>22</v>
      </c>
      <c r="N15" s="48"/>
      <c r="O15" s="50">
        <v>5222</v>
      </c>
      <c r="P15" s="56" t="s">
        <v>353</v>
      </c>
      <c r="Q15" s="57"/>
    </row>
    <row r="16" spans="2:17" ht="93" customHeight="1">
      <c r="B16" s="66">
        <v>48</v>
      </c>
      <c r="C16" s="55"/>
      <c r="D16" s="64" t="s">
        <v>310</v>
      </c>
      <c r="E16" s="33" t="s">
        <v>311</v>
      </c>
      <c r="F16" s="16" t="s">
        <v>312</v>
      </c>
      <c r="G16" s="16" t="s">
        <v>313</v>
      </c>
      <c r="H16" s="44" t="s">
        <v>314</v>
      </c>
      <c r="I16" s="44" t="s">
        <v>315</v>
      </c>
      <c r="J16" s="45">
        <v>100000</v>
      </c>
      <c r="K16" s="111">
        <v>60000</v>
      </c>
      <c r="L16" s="112">
        <v>60000</v>
      </c>
      <c r="M16" s="46" t="s">
        <v>289</v>
      </c>
      <c r="N16" s="48"/>
      <c r="O16" s="50">
        <v>5222</v>
      </c>
      <c r="P16" s="56" t="s">
        <v>322</v>
      </c>
      <c r="Q16" s="57"/>
    </row>
    <row r="17" spans="2:17" ht="88.5" customHeight="1">
      <c r="B17" s="66">
        <v>55</v>
      </c>
      <c r="C17" s="55"/>
      <c r="D17" s="64" t="s">
        <v>334</v>
      </c>
      <c r="E17" s="33" t="s">
        <v>335</v>
      </c>
      <c r="F17" s="16" t="s">
        <v>336</v>
      </c>
      <c r="G17" s="16" t="s">
        <v>338</v>
      </c>
      <c r="H17" s="16" t="s">
        <v>337</v>
      </c>
      <c r="I17" s="65">
        <v>50000</v>
      </c>
      <c r="J17" s="45">
        <v>60000</v>
      </c>
      <c r="K17" s="111">
        <v>30000</v>
      </c>
      <c r="L17" s="112">
        <v>40000</v>
      </c>
      <c r="M17" s="46" t="s">
        <v>339</v>
      </c>
      <c r="N17" s="48"/>
      <c r="O17" s="50"/>
      <c r="P17" s="56" t="s">
        <v>340</v>
      </c>
      <c r="Q17" s="57"/>
    </row>
    <row r="18" spans="2:17" ht="73.5" customHeight="1">
      <c r="B18" s="66">
        <v>62</v>
      </c>
      <c r="C18" s="55"/>
      <c r="D18" s="64" t="s">
        <v>130</v>
      </c>
      <c r="E18" s="43" t="s">
        <v>62</v>
      </c>
      <c r="F18" s="44" t="s">
        <v>70</v>
      </c>
      <c r="G18" s="44" t="s">
        <v>71</v>
      </c>
      <c r="H18" s="44" t="s">
        <v>72</v>
      </c>
      <c r="I18" s="65">
        <v>70000</v>
      </c>
      <c r="J18" s="45">
        <v>79500</v>
      </c>
      <c r="K18" s="111">
        <v>40000</v>
      </c>
      <c r="L18" s="112">
        <v>50000</v>
      </c>
      <c r="M18" s="46" t="s">
        <v>22</v>
      </c>
      <c r="N18" s="48"/>
      <c r="O18" s="50">
        <v>5222</v>
      </c>
      <c r="P18" s="56" t="s">
        <v>122</v>
      </c>
      <c r="Q18" s="57"/>
    </row>
    <row r="19" spans="2:17" ht="88.5" customHeight="1">
      <c r="B19" s="66">
        <v>40</v>
      </c>
      <c r="C19" s="55"/>
      <c r="D19" s="49" t="s">
        <v>207</v>
      </c>
      <c r="E19" s="30" t="s">
        <v>206</v>
      </c>
      <c r="F19" s="30" t="s">
        <v>208</v>
      </c>
      <c r="G19" s="16" t="s">
        <v>290</v>
      </c>
      <c r="H19" s="16" t="s">
        <v>291</v>
      </c>
      <c r="I19" s="16">
        <v>0</v>
      </c>
      <c r="J19" s="45">
        <v>60000</v>
      </c>
      <c r="K19" s="111">
        <v>15000</v>
      </c>
      <c r="L19" s="112">
        <v>10000</v>
      </c>
      <c r="M19" s="46" t="s">
        <v>292</v>
      </c>
      <c r="N19" s="48"/>
      <c r="O19" s="50">
        <v>5229</v>
      </c>
      <c r="P19" s="56" t="s">
        <v>293</v>
      </c>
      <c r="Q19" s="57"/>
    </row>
    <row r="20" spans="2:17" ht="88.5" customHeight="1">
      <c r="B20" s="66">
        <v>45</v>
      </c>
      <c r="C20" s="63"/>
      <c r="D20" s="29">
        <v>64580407</v>
      </c>
      <c r="E20" s="91" t="s">
        <v>144</v>
      </c>
      <c r="F20" s="91" t="s">
        <v>145</v>
      </c>
      <c r="G20" s="44" t="s">
        <v>304</v>
      </c>
      <c r="H20" s="44" t="s">
        <v>306</v>
      </c>
      <c r="I20" s="44">
        <v>0</v>
      </c>
      <c r="J20" s="45">
        <v>100000</v>
      </c>
      <c r="K20" s="111">
        <v>0</v>
      </c>
      <c r="L20" s="112" t="s">
        <v>410</v>
      </c>
      <c r="M20" s="46" t="s">
        <v>47</v>
      </c>
      <c r="N20" s="48"/>
      <c r="O20" s="50">
        <v>5213</v>
      </c>
      <c r="P20" s="56" t="s">
        <v>305</v>
      </c>
      <c r="Q20" s="57"/>
    </row>
    <row r="21" spans="2:17" ht="97.5" customHeight="1">
      <c r="B21" s="66">
        <v>63</v>
      </c>
      <c r="C21" s="63"/>
      <c r="D21" s="29">
        <v>4302427</v>
      </c>
      <c r="E21" s="41" t="s">
        <v>53</v>
      </c>
      <c r="F21" s="42" t="s">
        <v>56</v>
      </c>
      <c r="G21" s="41" t="s">
        <v>78</v>
      </c>
      <c r="H21" s="41" t="s">
        <v>79</v>
      </c>
      <c r="I21" s="44">
        <v>59000</v>
      </c>
      <c r="J21" s="45">
        <v>24600</v>
      </c>
      <c r="K21" s="111">
        <v>20000</v>
      </c>
      <c r="L21" s="112">
        <v>20000</v>
      </c>
      <c r="M21" s="46" t="s">
        <v>289</v>
      </c>
      <c r="N21" s="48"/>
      <c r="O21" s="50">
        <v>5222</v>
      </c>
      <c r="P21" s="56" t="s">
        <v>365</v>
      </c>
      <c r="Q21" s="57"/>
    </row>
    <row r="22" spans="2:17" ht="88.5" customHeight="1">
      <c r="B22" s="66">
        <v>53</v>
      </c>
      <c r="C22" s="63"/>
      <c r="D22" s="25">
        <v>61848719</v>
      </c>
      <c r="E22" s="30" t="s">
        <v>224</v>
      </c>
      <c r="F22" s="30" t="s">
        <v>225</v>
      </c>
      <c r="G22" s="16" t="s">
        <v>332</v>
      </c>
      <c r="H22" s="16" t="s">
        <v>96</v>
      </c>
      <c r="I22" s="16">
        <v>0</v>
      </c>
      <c r="J22" s="45">
        <v>70000</v>
      </c>
      <c r="K22" s="111">
        <v>30000</v>
      </c>
      <c r="L22" s="112">
        <v>30000</v>
      </c>
      <c r="M22" s="46" t="s">
        <v>155</v>
      </c>
      <c r="N22" s="48"/>
      <c r="O22" s="50">
        <v>5212</v>
      </c>
      <c r="P22" s="56" t="s">
        <v>333</v>
      </c>
      <c r="Q22" s="57"/>
    </row>
    <row r="23" spans="2:17" ht="88.5" customHeight="1">
      <c r="B23" s="66">
        <v>56</v>
      </c>
      <c r="C23" s="63"/>
      <c r="D23" s="30">
        <v>66002958</v>
      </c>
      <c r="E23" s="21" t="s">
        <v>27</v>
      </c>
      <c r="F23" s="21" t="s">
        <v>41</v>
      </c>
      <c r="G23" s="21" t="s">
        <v>341</v>
      </c>
      <c r="H23" s="21" t="s">
        <v>94</v>
      </c>
      <c r="I23" s="39">
        <v>60000</v>
      </c>
      <c r="J23" s="45">
        <v>85000</v>
      </c>
      <c r="K23" s="111">
        <v>50000</v>
      </c>
      <c r="L23" s="112">
        <v>50000</v>
      </c>
      <c r="M23" s="46" t="s">
        <v>22</v>
      </c>
      <c r="N23" s="48"/>
      <c r="O23" s="50">
        <v>5222</v>
      </c>
      <c r="P23" s="56" t="s">
        <v>19</v>
      </c>
      <c r="Q23" s="57"/>
    </row>
    <row r="24" spans="2:17" ht="88.5" customHeight="1">
      <c r="B24" s="66">
        <v>39</v>
      </c>
      <c r="C24" s="29"/>
      <c r="D24" s="29">
        <v>14893835</v>
      </c>
      <c r="E24" s="41" t="s">
        <v>20</v>
      </c>
      <c r="F24" s="42" t="s">
        <v>57</v>
      </c>
      <c r="G24" s="41" t="s">
        <v>58</v>
      </c>
      <c r="H24" s="92" t="s">
        <v>297</v>
      </c>
      <c r="I24" s="39">
        <v>25000</v>
      </c>
      <c r="J24" s="95">
        <v>80000</v>
      </c>
      <c r="K24" s="111">
        <v>25000</v>
      </c>
      <c r="L24" s="112">
        <v>25000</v>
      </c>
      <c r="M24" s="96" t="s">
        <v>289</v>
      </c>
      <c r="N24" s="94"/>
      <c r="O24" s="97">
        <v>5222</v>
      </c>
      <c r="P24" s="92" t="s">
        <v>20</v>
      </c>
      <c r="Q24" s="57"/>
    </row>
    <row r="25" spans="2:17" ht="88.5" customHeight="1">
      <c r="B25" s="66">
        <v>57</v>
      </c>
      <c r="C25" s="63"/>
      <c r="D25" s="64" t="s">
        <v>342</v>
      </c>
      <c r="E25" s="43" t="s">
        <v>343</v>
      </c>
      <c r="F25" s="44" t="s">
        <v>344</v>
      </c>
      <c r="G25" s="44" t="s">
        <v>345</v>
      </c>
      <c r="H25" s="44" t="s">
        <v>347</v>
      </c>
      <c r="I25" s="44">
        <v>0</v>
      </c>
      <c r="J25" s="45">
        <v>60000</v>
      </c>
      <c r="K25" s="111">
        <v>20000</v>
      </c>
      <c r="L25" s="112">
        <v>20000</v>
      </c>
      <c r="M25" s="46" t="s">
        <v>22</v>
      </c>
      <c r="N25" s="48"/>
      <c r="O25" s="50">
        <v>5222</v>
      </c>
      <c r="P25" s="56" t="s">
        <v>346</v>
      </c>
      <c r="Q25" s="57"/>
    </row>
    <row r="26" spans="2:17" ht="88.5" customHeight="1">
      <c r="B26" s="66">
        <v>60</v>
      </c>
      <c r="C26" s="63"/>
      <c r="D26" s="30">
        <v>68380534</v>
      </c>
      <c r="E26" s="41" t="s">
        <v>25</v>
      </c>
      <c r="F26" s="41" t="s">
        <v>43</v>
      </c>
      <c r="G26" s="41" t="s">
        <v>356</v>
      </c>
      <c r="H26" s="41" t="s">
        <v>357</v>
      </c>
      <c r="I26" s="93" t="s">
        <v>404</v>
      </c>
      <c r="J26" s="45">
        <v>68000</v>
      </c>
      <c r="K26" s="111">
        <v>50000</v>
      </c>
      <c r="L26" s="112">
        <v>50000</v>
      </c>
      <c r="M26" s="46" t="s">
        <v>22</v>
      </c>
      <c r="N26" s="48"/>
      <c r="O26" s="50">
        <v>5222</v>
      </c>
      <c r="P26" s="56" t="s">
        <v>358</v>
      </c>
      <c r="Q26" s="57"/>
    </row>
    <row r="27" spans="2:17" ht="88.5" customHeight="1">
      <c r="B27" s="66">
        <v>54</v>
      </c>
      <c r="C27" s="63"/>
      <c r="D27" s="29">
        <v>7171498</v>
      </c>
      <c r="E27" s="33" t="s">
        <v>82</v>
      </c>
      <c r="F27" s="16" t="s">
        <v>83</v>
      </c>
      <c r="G27" s="16" t="s">
        <v>84</v>
      </c>
      <c r="H27" s="16" t="s">
        <v>85</v>
      </c>
      <c r="I27" s="44">
        <v>90000</v>
      </c>
      <c r="J27" s="45">
        <v>100000</v>
      </c>
      <c r="K27" s="111">
        <v>70000</v>
      </c>
      <c r="L27" s="112">
        <v>80000</v>
      </c>
      <c r="M27" s="46" t="s">
        <v>22</v>
      </c>
      <c r="N27" s="48"/>
      <c r="O27" s="50">
        <v>5222</v>
      </c>
      <c r="P27" s="56" t="s">
        <v>122</v>
      </c>
      <c r="Q27" s="57"/>
    </row>
    <row r="28" spans="2:17" ht="88.5" customHeight="1">
      <c r="B28" s="66">
        <v>64</v>
      </c>
      <c r="C28" s="63"/>
      <c r="D28" s="25">
        <v>71341048</v>
      </c>
      <c r="E28" s="33" t="s">
        <v>74</v>
      </c>
      <c r="F28" s="16" t="s">
        <v>75</v>
      </c>
      <c r="G28" s="16" t="s">
        <v>366</v>
      </c>
      <c r="H28" s="16" t="s">
        <v>368</v>
      </c>
      <c r="I28" s="16">
        <v>55200</v>
      </c>
      <c r="J28" s="34">
        <v>15000</v>
      </c>
      <c r="K28" s="110">
        <v>10000</v>
      </c>
      <c r="L28" s="105">
        <v>10000</v>
      </c>
      <c r="M28" s="35" t="s">
        <v>272</v>
      </c>
      <c r="N28" s="26"/>
      <c r="O28" s="36" t="s">
        <v>401</v>
      </c>
      <c r="P28" s="47" t="s">
        <v>367</v>
      </c>
      <c r="Q28" s="113"/>
    </row>
    <row r="29" spans="2:17" ht="43.5" customHeight="1">
      <c r="B29" s="90"/>
      <c r="C29" s="90"/>
      <c r="D29" s="90"/>
      <c r="E29" s="90"/>
      <c r="F29" s="90"/>
      <c r="G29" s="90"/>
      <c r="H29" s="90"/>
      <c r="I29" s="90"/>
      <c r="J29" s="106">
        <v>1897600</v>
      </c>
      <c r="K29" s="107">
        <v>895000</v>
      </c>
      <c r="L29" s="131">
        <v>935000</v>
      </c>
      <c r="M29" s="90"/>
      <c r="N29" s="90"/>
      <c r="O29" s="90"/>
      <c r="P29" s="90"/>
      <c r="Q29" s="90"/>
    </row>
    <row r="30" spans="2:17" ht="88.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 ht="38.25" customHeight="1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 ht="20.25" customHeight="1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 ht="12.75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 ht="12.75" customHeight="1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 ht="6.7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 ht="7.5" customHeight="1" hidden="1" thickBo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 ht="12.7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 ht="12.7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 ht="12.75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 ht="12.7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3"/>
    </row>
    <row r="48" spans="5:6" ht="12.75">
      <c r="E48" s="3"/>
      <c r="F48" s="3"/>
    </row>
    <row r="49" spans="5:9" ht="12.75">
      <c r="E49" s="2"/>
      <c r="F49" s="2"/>
      <c r="G49" s="2"/>
      <c r="H49" s="2"/>
      <c r="I49" s="2"/>
    </row>
    <row r="50" spans="5:9" ht="12.75">
      <c r="E50" s="2"/>
      <c r="F50" s="2"/>
      <c r="G50" s="2"/>
      <c r="H50" s="2"/>
      <c r="I50" s="2"/>
    </row>
    <row r="51" spans="5:9" ht="12.75">
      <c r="E51" s="2"/>
      <c r="F51" s="2"/>
      <c r="G51" s="2"/>
      <c r="H51" s="2"/>
      <c r="I51" s="2"/>
    </row>
    <row r="52" spans="5:9" ht="12.75">
      <c r="E52" s="2"/>
      <c r="F52" s="2"/>
      <c r="G52" s="2"/>
      <c r="H52" s="2"/>
      <c r="I52" s="2"/>
    </row>
    <row r="53" spans="5:9" ht="12.75">
      <c r="E53" s="2"/>
      <c r="F53" s="2"/>
      <c r="G53" s="2"/>
      <c r="H53" s="2"/>
      <c r="I53" s="2"/>
    </row>
    <row r="54" spans="5:9" ht="12.75">
      <c r="E54" s="2"/>
      <c r="F54" s="2"/>
      <c r="G54" s="2"/>
      <c r="H54" s="3"/>
      <c r="I54" s="3"/>
    </row>
    <row r="55" spans="5:9" ht="12.75">
      <c r="E55" s="2"/>
      <c r="F55" s="2"/>
      <c r="G55" s="3"/>
      <c r="H55" s="3"/>
      <c r="I55" s="3"/>
    </row>
    <row r="56" spans="5:9" ht="12.75">
      <c r="E56" s="2"/>
      <c r="F56" s="3"/>
      <c r="G56" s="2"/>
      <c r="H56" s="2"/>
      <c r="I56" s="2"/>
    </row>
    <row r="57" spans="5:9" ht="12.75">
      <c r="E57" s="3"/>
      <c r="F57" s="3"/>
      <c r="G57" s="2"/>
      <c r="H57" s="2"/>
      <c r="I57" s="2"/>
    </row>
    <row r="58" spans="5:9" ht="12.75">
      <c r="E58" s="2"/>
      <c r="F58" s="2"/>
      <c r="G58" s="2"/>
      <c r="H58" s="2"/>
      <c r="I58" s="2"/>
    </row>
    <row r="59" spans="5:9" ht="12.75">
      <c r="E59" s="2"/>
      <c r="F59" s="2"/>
      <c r="G59" s="2"/>
      <c r="H59" s="2"/>
      <c r="I59" s="2"/>
    </row>
    <row r="60" spans="5:9" ht="12.75">
      <c r="E60" s="3"/>
      <c r="F60" s="3"/>
      <c r="G60" s="2"/>
      <c r="H60" s="2"/>
      <c r="I60" s="2"/>
    </row>
    <row r="61" spans="5:9" ht="12.75">
      <c r="E61" s="2"/>
      <c r="F61" s="2"/>
      <c r="G61" s="2"/>
      <c r="H61" s="2"/>
      <c r="I61" s="2"/>
    </row>
    <row r="62" spans="5:9" ht="12.75">
      <c r="E62" s="2"/>
      <c r="F62" s="2"/>
      <c r="G62" s="2"/>
      <c r="H62" s="2"/>
      <c r="I62" s="2"/>
    </row>
    <row r="63" spans="5:9" ht="12.75">
      <c r="E63" s="2"/>
      <c r="F63" s="2"/>
      <c r="G63" s="2"/>
      <c r="H63" s="3"/>
      <c r="I63" s="3"/>
    </row>
    <row r="64" spans="5:9" ht="12.75">
      <c r="E64" s="2"/>
      <c r="F64" s="2"/>
      <c r="G64" s="3"/>
      <c r="H64" s="3"/>
      <c r="I64" s="3"/>
    </row>
    <row r="65" spans="5:9" ht="12.75">
      <c r="E65" s="2"/>
      <c r="F65" s="2"/>
      <c r="G65" s="2"/>
      <c r="H65" s="2"/>
      <c r="I65" s="2"/>
    </row>
    <row r="66" spans="5:9" ht="12.75">
      <c r="E66" s="3"/>
      <c r="F66" s="3"/>
      <c r="G66" s="2"/>
      <c r="H66" s="2"/>
      <c r="I66" s="2"/>
    </row>
    <row r="67" spans="5:6" ht="12.75">
      <c r="E67" s="3"/>
      <c r="F67" s="3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3"/>
      <c r="F71" s="3"/>
    </row>
    <row r="72" spans="5:6" ht="12.75">
      <c r="E72" s="3"/>
      <c r="F72" s="3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</sheetData>
  <sheetProtection/>
  <autoFilter ref="B2:P34">
    <sortState ref="B3:P75">
      <sortCondition sortBy="value" ref="E3:E75"/>
    </sortState>
  </autoFilter>
  <mergeCells count="1">
    <mergeCell ref="B1:Q1"/>
  </mergeCells>
  <printOptions horizontalCentered="1"/>
  <pageMargins left="0.5905511811023623" right="0.1968503937007874" top="0.984251968503937" bottom="0.5118110236220472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B2:S55"/>
  <sheetViews>
    <sheetView zoomScalePageLayoutView="0" workbookViewId="0" topLeftCell="B1">
      <selection activeCell="M11" sqref="M11"/>
    </sheetView>
  </sheetViews>
  <sheetFormatPr defaultColWidth="9.140625" defaultRowHeight="12.75"/>
  <cols>
    <col min="1" max="1" width="1.8515625" style="0" hidden="1" customWidth="1"/>
    <col min="2" max="2" width="0.13671875" style="0" customWidth="1"/>
    <col min="3" max="3" width="17.8515625" style="0" hidden="1" customWidth="1"/>
    <col min="4" max="4" width="17.00390625" style="0" customWidth="1"/>
    <col min="5" max="5" width="16.7109375" style="0" customWidth="1"/>
    <col min="6" max="6" width="16.421875" style="0" customWidth="1"/>
    <col min="7" max="7" width="18.140625" style="0" customWidth="1"/>
    <col min="8" max="8" width="22.00390625" style="0" customWidth="1"/>
    <col min="9" max="9" width="11.8515625" style="24" hidden="1" customWidth="1"/>
    <col min="10" max="10" width="0.2890625" style="24" customWidth="1"/>
    <col min="11" max="11" width="15.7109375" style="24" hidden="1" customWidth="1"/>
    <col min="12" max="12" width="12.140625" style="24" customWidth="1"/>
    <col min="13" max="13" width="11.57421875" style="0" customWidth="1"/>
    <col min="14" max="14" width="0.13671875" style="0" customWidth="1"/>
    <col min="15" max="15" width="12.57421875" style="0" hidden="1" customWidth="1"/>
    <col min="16" max="16" width="0.13671875" style="0" customWidth="1"/>
  </cols>
  <sheetData>
    <row r="1" ht="13.5" thickBot="1"/>
    <row r="2" spans="2:16" ht="27" customHeight="1" thickBot="1">
      <c r="B2" s="126" t="s">
        <v>371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2:16" ht="69.75" customHeight="1">
      <c r="B3" s="81" t="s">
        <v>0</v>
      </c>
      <c r="C3" s="80" t="s">
        <v>66</v>
      </c>
      <c r="D3" s="68" t="s">
        <v>126</v>
      </c>
      <c r="E3" s="67" t="s">
        <v>1</v>
      </c>
      <c r="F3" s="68" t="s">
        <v>2</v>
      </c>
      <c r="G3" s="67" t="s">
        <v>6</v>
      </c>
      <c r="H3" s="67" t="s">
        <v>7</v>
      </c>
      <c r="I3" s="70" t="s">
        <v>376</v>
      </c>
      <c r="J3" s="67" t="s">
        <v>8</v>
      </c>
      <c r="K3" s="79" t="s">
        <v>124</v>
      </c>
      <c r="L3" s="124" t="s">
        <v>128</v>
      </c>
      <c r="M3" s="67" t="s">
        <v>63</v>
      </c>
      <c r="N3" s="67" t="s">
        <v>108</v>
      </c>
      <c r="O3" s="85" t="s">
        <v>383</v>
      </c>
      <c r="P3" s="67" t="s">
        <v>67</v>
      </c>
    </row>
    <row r="4" spans="2:16" ht="87" customHeight="1">
      <c r="B4" s="84">
        <v>66</v>
      </c>
      <c r="C4" s="29"/>
      <c r="D4" s="82">
        <v>70543429</v>
      </c>
      <c r="E4" s="29" t="s">
        <v>372</v>
      </c>
      <c r="F4" s="29" t="s">
        <v>373</v>
      </c>
      <c r="G4" s="29" t="s">
        <v>374</v>
      </c>
      <c r="H4" s="29" t="s">
        <v>375</v>
      </c>
      <c r="I4" s="31">
        <v>0</v>
      </c>
      <c r="J4" s="31">
        <v>29000</v>
      </c>
      <c r="K4" s="108">
        <v>10000</v>
      </c>
      <c r="L4" s="31">
        <v>10000</v>
      </c>
      <c r="M4" s="32" t="s">
        <v>155</v>
      </c>
      <c r="N4" s="9">
        <v>5212</v>
      </c>
      <c r="O4" s="86" t="s">
        <v>384</v>
      </c>
      <c r="P4" s="58"/>
    </row>
    <row r="5" spans="2:16" ht="88.5" customHeight="1">
      <c r="B5" s="61">
        <v>68</v>
      </c>
      <c r="C5" s="29"/>
      <c r="D5" s="82">
        <v>75533715</v>
      </c>
      <c r="E5" s="29" t="s">
        <v>405</v>
      </c>
      <c r="F5" s="29" t="s">
        <v>381</v>
      </c>
      <c r="G5" s="29" t="s">
        <v>382</v>
      </c>
      <c r="H5" s="29" t="s">
        <v>387</v>
      </c>
      <c r="I5" s="31">
        <v>0</v>
      </c>
      <c r="J5" s="31">
        <v>29273</v>
      </c>
      <c r="K5" s="108">
        <v>0</v>
      </c>
      <c r="L5" s="125" t="s">
        <v>412</v>
      </c>
      <c r="M5" s="32" t="s">
        <v>155</v>
      </c>
      <c r="N5" s="9">
        <v>5212</v>
      </c>
      <c r="O5" s="9" t="s">
        <v>386</v>
      </c>
      <c r="P5" s="58"/>
    </row>
    <row r="6" spans="2:16" ht="72.75" customHeight="1">
      <c r="B6" s="61">
        <v>70</v>
      </c>
      <c r="C6" s="29"/>
      <c r="D6" s="25">
        <v>28951760</v>
      </c>
      <c r="E6" s="21" t="s">
        <v>45</v>
      </c>
      <c r="F6" s="21" t="s">
        <v>46</v>
      </c>
      <c r="G6" s="29" t="s">
        <v>394</v>
      </c>
      <c r="H6" s="29" t="s">
        <v>391</v>
      </c>
      <c r="I6" s="31">
        <v>75000</v>
      </c>
      <c r="J6" s="31">
        <v>50000</v>
      </c>
      <c r="K6" s="108">
        <v>0</v>
      </c>
      <c r="L6" s="125" t="s">
        <v>412</v>
      </c>
      <c r="M6" s="32" t="s">
        <v>22</v>
      </c>
      <c r="N6" s="9">
        <v>5222</v>
      </c>
      <c r="O6" s="86" t="s">
        <v>392</v>
      </c>
      <c r="P6" s="58"/>
    </row>
    <row r="7" spans="2:16" ht="53.25" customHeight="1">
      <c r="B7" s="61">
        <v>72</v>
      </c>
      <c r="C7" s="29"/>
      <c r="D7" s="25">
        <v>28951760</v>
      </c>
      <c r="E7" s="21" t="s">
        <v>45</v>
      </c>
      <c r="F7" s="21" t="s">
        <v>46</v>
      </c>
      <c r="G7" s="29" t="s">
        <v>398</v>
      </c>
      <c r="H7" s="29" t="s">
        <v>399</v>
      </c>
      <c r="I7" s="31">
        <v>30000</v>
      </c>
      <c r="J7" s="31">
        <v>50000</v>
      </c>
      <c r="K7" s="108">
        <v>25000</v>
      </c>
      <c r="L7" s="31">
        <v>25000</v>
      </c>
      <c r="M7" s="32" t="s">
        <v>289</v>
      </c>
      <c r="N7" s="9">
        <v>5222</v>
      </c>
      <c r="O7" s="86" t="s">
        <v>400</v>
      </c>
      <c r="P7" s="58"/>
    </row>
    <row r="8" spans="2:16" ht="72" customHeight="1">
      <c r="B8" s="61">
        <v>67</v>
      </c>
      <c r="C8" s="29"/>
      <c r="D8" s="82">
        <v>65991061</v>
      </c>
      <c r="E8" s="29" t="s">
        <v>377</v>
      </c>
      <c r="F8" s="29" t="s">
        <v>378</v>
      </c>
      <c r="G8" s="29" t="s">
        <v>379</v>
      </c>
      <c r="H8" s="29" t="s">
        <v>380</v>
      </c>
      <c r="I8" s="31">
        <v>43000</v>
      </c>
      <c r="J8" s="83">
        <v>30000</v>
      </c>
      <c r="K8" s="108">
        <v>0</v>
      </c>
      <c r="L8" s="125" t="s">
        <v>412</v>
      </c>
      <c r="M8" s="32" t="s">
        <v>22</v>
      </c>
      <c r="N8" s="9">
        <v>5222</v>
      </c>
      <c r="O8" s="86" t="s">
        <v>385</v>
      </c>
      <c r="P8" s="58"/>
    </row>
    <row r="9" spans="2:16" ht="53.25" customHeight="1">
      <c r="B9" s="61">
        <v>69</v>
      </c>
      <c r="C9" s="29"/>
      <c r="D9" s="82">
        <v>65991061</v>
      </c>
      <c r="E9" s="29" t="s">
        <v>377</v>
      </c>
      <c r="F9" s="29" t="s">
        <v>378</v>
      </c>
      <c r="G9" s="29" t="s">
        <v>388</v>
      </c>
      <c r="H9" s="29" t="s">
        <v>390</v>
      </c>
      <c r="I9" s="31">
        <v>43000</v>
      </c>
      <c r="J9" s="31">
        <v>20000</v>
      </c>
      <c r="K9" s="108">
        <v>20000</v>
      </c>
      <c r="L9" s="31">
        <v>15000</v>
      </c>
      <c r="M9" s="32" t="s">
        <v>22</v>
      </c>
      <c r="N9" s="9">
        <v>5222</v>
      </c>
      <c r="O9" s="86" t="s">
        <v>389</v>
      </c>
      <c r="P9" s="58"/>
    </row>
    <row r="10" spans="2:16" ht="53.25" customHeight="1">
      <c r="B10" s="61">
        <v>71</v>
      </c>
      <c r="C10" s="29"/>
      <c r="D10" s="82">
        <v>66002958</v>
      </c>
      <c r="E10" s="29" t="s">
        <v>393</v>
      </c>
      <c r="F10" s="29" t="s">
        <v>41</v>
      </c>
      <c r="G10" s="29" t="s">
        <v>395</v>
      </c>
      <c r="H10" s="29" t="s">
        <v>397</v>
      </c>
      <c r="I10" s="31">
        <v>0</v>
      </c>
      <c r="J10" s="31">
        <v>47000</v>
      </c>
      <c r="K10" s="108">
        <v>0</v>
      </c>
      <c r="L10" s="125" t="s">
        <v>412</v>
      </c>
      <c r="M10" s="32" t="s">
        <v>22</v>
      </c>
      <c r="N10" s="9">
        <v>5222</v>
      </c>
      <c r="O10" s="9" t="s">
        <v>396</v>
      </c>
      <c r="P10" s="58"/>
    </row>
    <row r="11" spans="2:19" ht="53.25" customHeight="1">
      <c r="B11" s="87"/>
      <c r="C11" s="88"/>
      <c r="D11" s="88"/>
      <c r="E11" s="88"/>
      <c r="F11" s="88"/>
      <c r="G11" s="88"/>
      <c r="H11" s="88"/>
      <c r="I11" s="88"/>
      <c r="J11" s="31">
        <v>255273</v>
      </c>
      <c r="K11" s="108">
        <v>55000</v>
      </c>
      <c r="L11" s="109">
        <v>50000</v>
      </c>
      <c r="M11" s="117"/>
      <c r="N11" s="88"/>
      <c r="O11" s="88"/>
      <c r="P11" s="88"/>
      <c r="Q11" s="88"/>
      <c r="R11" s="88"/>
      <c r="S11" s="88"/>
    </row>
    <row r="12" spans="2:17" ht="36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8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25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7.5" customHeight="1" hidden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9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2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1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ht="12.75">
      <c r="F22" s="1"/>
    </row>
    <row r="23" spans="5:6" ht="12.75">
      <c r="E23" s="2"/>
      <c r="F23" s="2"/>
    </row>
    <row r="24" spans="5:6" ht="12.75">
      <c r="E24" s="2"/>
      <c r="F24" s="2"/>
    </row>
    <row r="25" spans="5:6" ht="12.75">
      <c r="E25" s="2"/>
      <c r="F25" s="2"/>
    </row>
    <row r="26" spans="5:6" ht="12.75">
      <c r="E26" s="2"/>
      <c r="F26" s="2"/>
    </row>
    <row r="27" spans="5:6" ht="12.75">
      <c r="E27" s="2"/>
      <c r="F27" s="3"/>
    </row>
    <row r="28" spans="5:6" ht="12.75">
      <c r="E28" s="3"/>
      <c r="F28" s="3"/>
    </row>
    <row r="29" spans="5:7" ht="12.75">
      <c r="E29" s="2"/>
      <c r="F29" s="2"/>
      <c r="G29" s="2"/>
    </row>
    <row r="30" spans="5:8" ht="12.75">
      <c r="E30" s="2"/>
      <c r="F30" s="2"/>
      <c r="G30" s="2"/>
      <c r="H30" s="2"/>
    </row>
    <row r="31" spans="5:8" ht="12.75">
      <c r="E31" s="2"/>
      <c r="F31" s="2"/>
      <c r="G31" s="2"/>
      <c r="H31" s="2"/>
    </row>
    <row r="32" spans="5:8" ht="12.75">
      <c r="E32" s="2"/>
      <c r="F32" s="2"/>
      <c r="G32" s="2"/>
      <c r="H32" s="2"/>
    </row>
    <row r="33" spans="5:8" ht="12.75">
      <c r="E33" s="2"/>
      <c r="F33" s="2"/>
      <c r="G33" s="2"/>
      <c r="H33" s="2"/>
    </row>
    <row r="34" spans="5:8" ht="12.75">
      <c r="E34" s="2"/>
      <c r="F34" s="2"/>
      <c r="G34" s="2"/>
      <c r="H34" s="2"/>
    </row>
    <row r="35" spans="5:8" ht="12.75">
      <c r="E35" s="2"/>
      <c r="F35" s="2"/>
      <c r="G35" s="3"/>
      <c r="H35" s="3"/>
    </row>
    <row r="36" spans="5:8" ht="12.75">
      <c r="E36" s="2"/>
      <c r="F36" s="3"/>
      <c r="G36" s="2"/>
      <c r="H36" s="3"/>
    </row>
    <row r="37" spans="5:8" ht="12.75">
      <c r="E37" s="3"/>
      <c r="F37" s="3"/>
      <c r="G37" s="2"/>
      <c r="H37" s="2"/>
    </row>
    <row r="38" spans="5:8" ht="12.75">
      <c r="E38" s="2"/>
      <c r="F38" s="2"/>
      <c r="G38" s="2"/>
      <c r="H38" s="2"/>
    </row>
    <row r="39" spans="5:8" ht="12.75">
      <c r="E39" s="2"/>
      <c r="F39" s="2"/>
      <c r="G39" s="2"/>
      <c r="H39" s="2"/>
    </row>
    <row r="40" spans="5:8" ht="12.75">
      <c r="E40" s="3"/>
      <c r="F40" s="3"/>
      <c r="G40" s="2"/>
      <c r="H40" s="2"/>
    </row>
    <row r="41" spans="5:8" ht="12.75">
      <c r="E41" s="2"/>
      <c r="F41" s="2"/>
      <c r="G41" s="2"/>
      <c r="H41" s="2"/>
    </row>
    <row r="42" spans="5:8" ht="12.75">
      <c r="E42" s="2"/>
      <c r="F42" s="2"/>
      <c r="G42" s="2"/>
      <c r="H42" s="2"/>
    </row>
    <row r="43" spans="5:8" ht="12.75">
      <c r="E43" s="2"/>
      <c r="F43" s="2"/>
      <c r="G43" s="2"/>
      <c r="H43" s="2"/>
    </row>
    <row r="44" spans="5:8" ht="12.75">
      <c r="E44" s="2"/>
      <c r="F44" s="2"/>
      <c r="G44" s="3"/>
      <c r="H44" s="3"/>
    </row>
    <row r="45" spans="5:8" ht="12.75">
      <c r="E45" s="2"/>
      <c r="F45" s="2"/>
      <c r="G45" s="2"/>
      <c r="H45" s="3"/>
    </row>
    <row r="46" spans="5:8" ht="12.75">
      <c r="E46" s="3"/>
      <c r="F46" s="3"/>
      <c r="G46" s="2"/>
      <c r="H46" s="2"/>
    </row>
    <row r="47" spans="5:8" ht="12.75">
      <c r="E47" s="3"/>
      <c r="F47" s="3"/>
      <c r="H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3"/>
      <c r="F51" s="3"/>
    </row>
    <row r="52" spans="5:6" ht="12.75">
      <c r="E52" s="3"/>
      <c r="F52" s="3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</sheetData>
  <sheetProtection/>
  <autoFilter ref="A3:P3">
    <sortState ref="A4:P55">
      <sortCondition sortBy="value" ref="E4:E55"/>
    </sortState>
  </autoFilter>
  <mergeCells count="1">
    <mergeCell ref="B2:P2"/>
  </mergeCells>
  <printOptions horizontalCentered="1"/>
  <pageMargins left="0.5905511811023623" right="0.1968503937007874" top="0.984251968503937" bottom="0.5118110236220472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15"/>
  <sheetViews>
    <sheetView zoomScalePageLayoutView="0" workbookViewId="0" topLeftCell="A1">
      <selection activeCell="U21" sqref="U21"/>
    </sheetView>
  </sheetViews>
  <sheetFormatPr defaultColWidth="9.140625" defaultRowHeight="12.75"/>
  <cols>
    <col min="11" max="11" width="9.140625" style="0" customWidth="1"/>
  </cols>
  <sheetData>
    <row r="2" spans="4:11" ht="12.75">
      <c r="D2" t="s">
        <v>9</v>
      </c>
      <c r="K2" s="6" t="s">
        <v>13</v>
      </c>
    </row>
    <row r="3" spans="2:3" ht="12.75">
      <c r="B3" t="s">
        <v>18</v>
      </c>
      <c r="C3" s="5">
        <f>U13</f>
        <v>0</v>
      </c>
    </row>
    <row r="4" spans="2:23" ht="12.75">
      <c r="B4" s="6" t="s">
        <v>14</v>
      </c>
      <c r="C4" s="5">
        <f>K13</f>
        <v>0</v>
      </c>
      <c r="K4" s="9">
        <v>0</v>
      </c>
      <c r="M4" s="9">
        <v>0</v>
      </c>
      <c r="O4" s="9">
        <v>0</v>
      </c>
      <c r="Q4" s="9">
        <v>0</v>
      </c>
      <c r="S4" s="9">
        <v>0</v>
      </c>
      <c r="U4" s="14">
        <v>0</v>
      </c>
      <c r="W4" s="11">
        <v>15</v>
      </c>
    </row>
    <row r="5" spans="2:23" ht="12.75">
      <c r="B5" s="6" t="s">
        <v>12</v>
      </c>
      <c r="C5" s="5">
        <f>M13</f>
        <v>0</v>
      </c>
      <c r="K5" s="9">
        <v>0</v>
      </c>
      <c r="M5" s="9">
        <v>0</v>
      </c>
      <c r="O5" s="9">
        <v>0</v>
      </c>
      <c r="Q5" s="9">
        <v>0</v>
      </c>
      <c r="S5" s="9">
        <v>0</v>
      </c>
      <c r="U5" s="14">
        <v>0</v>
      </c>
      <c r="W5" s="11">
        <v>15</v>
      </c>
    </row>
    <row r="6" spans="2:23" ht="12.75">
      <c r="B6" s="6" t="s">
        <v>15</v>
      </c>
      <c r="C6" s="5">
        <f>O13</f>
        <v>0</v>
      </c>
      <c r="K6" s="9">
        <v>0</v>
      </c>
      <c r="M6" s="9">
        <v>0</v>
      </c>
      <c r="O6" s="9">
        <v>0</v>
      </c>
      <c r="Q6" s="9">
        <v>0</v>
      </c>
      <c r="S6" s="9">
        <v>0</v>
      </c>
      <c r="U6" s="14">
        <v>0</v>
      </c>
      <c r="W6" s="11">
        <v>15</v>
      </c>
    </row>
    <row r="7" spans="2:23" ht="12.75">
      <c r="B7" s="10" t="s">
        <v>16</v>
      </c>
      <c r="C7" s="5">
        <f>Q13</f>
        <v>0</v>
      </c>
      <c r="K7" s="9">
        <v>0</v>
      </c>
      <c r="M7" s="9">
        <v>0</v>
      </c>
      <c r="O7" s="9">
        <v>0</v>
      </c>
      <c r="Q7" s="9">
        <v>0</v>
      </c>
      <c r="S7" s="9">
        <v>0</v>
      </c>
      <c r="U7" s="14">
        <v>0</v>
      </c>
      <c r="W7" s="11">
        <v>15</v>
      </c>
    </row>
    <row r="8" spans="2:23" ht="12.75">
      <c r="B8" s="10" t="s">
        <v>17</v>
      </c>
      <c r="C8" s="5">
        <f>S13</f>
        <v>0</v>
      </c>
      <c r="G8" s="6" t="s">
        <v>10</v>
      </c>
      <c r="H8">
        <f>C3+C4+C5+C6+C7+C8</f>
        <v>0</v>
      </c>
      <c r="K8" s="9">
        <v>0</v>
      </c>
      <c r="M8" s="9">
        <v>0</v>
      </c>
      <c r="O8" s="9">
        <v>0</v>
      </c>
      <c r="Q8" s="9">
        <v>0</v>
      </c>
      <c r="S8" s="9">
        <v>0</v>
      </c>
      <c r="U8" s="14">
        <v>0</v>
      </c>
      <c r="W8" s="11">
        <v>8</v>
      </c>
    </row>
    <row r="9" spans="2:23" ht="12.75">
      <c r="B9" s="4" t="s">
        <v>10</v>
      </c>
      <c r="C9" s="7">
        <f>SUM(C3:C8)</f>
        <v>0</v>
      </c>
      <c r="G9" s="6" t="s">
        <v>11</v>
      </c>
      <c r="H9" s="8">
        <f>H8/6</f>
        <v>0</v>
      </c>
      <c r="K9" s="9">
        <v>0</v>
      </c>
      <c r="M9" s="9">
        <v>0</v>
      </c>
      <c r="O9" s="9">
        <v>0</v>
      </c>
      <c r="Q9" s="9">
        <v>0</v>
      </c>
      <c r="S9" s="9">
        <v>0</v>
      </c>
      <c r="U9" s="14">
        <v>0</v>
      </c>
      <c r="W9" s="11">
        <v>8</v>
      </c>
    </row>
    <row r="10" spans="2:23" ht="12.75">
      <c r="B10" s="4" t="s">
        <v>11</v>
      </c>
      <c r="C10" s="8">
        <f>C9/6</f>
        <v>0</v>
      </c>
      <c r="K10" s="9">
        <v>0</v>
      </c>
      <c r="M10" s="9">
        <v>0</v>
      </c>
      <c r="O10" s="9">
        <v>0</v>
      </c>
      <c r="Q10" s="9">
        <v>0</v>
      </c>
      <c r="S10" s="9">
        <v>0</v>
      </c>
      <c r="U10" s="14">
        <v>0</v>
      </c>
      <c r="W10" s="11">
        <v>8</v>
      </c>
    </row>
    <row r="11" spans="11:23" ht="12.75">
      <c r="K11" s="9">
        <v>0</v>
      </c>
      <c r="M11" s="9">
        <v>0</v>
      </c>
      <c r="O11" s="9">
        <v>0</v>
      </c>
      <c r="Q11" s="9">
        <v>0</v>
      </c>
      <c r="S11" s="9">
        <v>0</v>
      </c>
      <c r="U11" s="14">
        <v>0</v>
      </c>
      <c r="W11" s="11">
        <v>8</v>
      </c>
    </row>
    <row r="12" spans="11:23" ht="12.75">
      <c r="K12" s="9">
        <v>0</v>
      </c>
      <c r="M12" s="9">
        <v>0</v>
      </c>
      <c r="O12" s="9">
        <v>0</v>
      </c>
      <c r="Q12" s="9">
        <v>0</v>
      </c>
      <c r="S12" s="9">
        <v>0</v>
      </c>
      <c r="U12" s="14">
        <v>0</v>
      </c>
      <c r="W12" s="11">
        <v>8</v>
      </c>
    </row>
    <row r="13" spans="10:23" ht="12.75">
      <c r="J13" s="4" t="s">
        <v>4</v>
      </c>
      <c r="K13" s="13">
        <f>SUM(K4:K12)</f>
        <v>0</v>
      </c>
      <c r="M13" s="13">
        <f>SUM(M4:M12)</f>
        <v>0</v>
      </c>
      <c r="O13" s="13">
        <f>SUM(O4:O12)</f>
        <v>0</v>
      </c>
      <c r="Q13" s="13">
        <f>SUM(Q4:Q12)</f>
        <v>0</v>
      </c>
      <c r="S13" s="13">
        <f>SUM(S4:S12)</f>
        <v>0</v>
      </c>
      <c r="U13" s="15">
        <f>SUM(U4:U12)</f>
        <v>0</v>
      </c>
      <c r="W13" s="12">
        <f>SUM(W4:W12)</f>
        <v>100</v>
      </c>
    </row>
    <row r="15" spans="11:21" ht="12.75">
      <c r="K15" s="6" t="s">
        <v>14</v>
      </c>
      <c r="M15" s="6" t="s">
        <v>12</v>
      </c>
      <c r="O15" s="6" t="s">
        <v>15</v>
      </c>
      <c r="Q15" s="6" t="s">
        <v>16</v>
      </c>
      <c r="S15" s="6" t="s">
        <v>17</v>
      </c>
      <c r="U15" t="s">
        <v>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Nadri Šárka</cp:lastModifiedBy>
  <cp:lastPrinted>2020-05-27T10:16:03Z</cp:lastPrinted>
  <dcterms:created xsi:type="dcterms:W3CDTF">2005-02-09T10:28:17Z</dcterms:created>
  <dcterms:modified xsi:type="dcterms:W3CDTF">2020-05-27T13:58:32Z</dcterms:modified>
  <cp:category/>
  <cp:version/>
  <cp:contentType/>
  <cp:contentStatus/>
</cp:coreProperties>
</file>