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Strana 1" sheetId="1" r:id="rId1"/>
    <sheet name="Strana 2" sheetId="2" r:id="rId2"/>
    <sheet name="Arit. průměr" sheetId="3" state="hidden" r:id="rId3"/>
  </sheets>
  <definedNames>
    <definedName name="_xlnm.Print_Area" localSheetId="0">'Strana 1'!$A$2:$J$50</definedName>
  </definedNames>
  <calcPr fullCalcOnLoad="1"/>
</workbook>
</file>

<file path=xl/sharedStrings.xml><?xml version="1.0" encoding="utf-8"?>
<sst xmlns="http://schemas.openxmlformats.org/spreadsheetml/2006/main" count="355" uniqueCount="278">
  <si>
    <t>č.</t>
  </si>
  <si>
    <t>Žadatel</t>
  </si>
  <si>
    <t>Adresa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</si>
  <si>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</si>
  <si>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</si>
  <si>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</si>
  <si>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</si>
  <si>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</si>
  <si>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</si>
  <si>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</si>
  <si>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</si>
  <si>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</si>
  <si>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</si>
  <si>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</si>
  <si>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</si>
  <si>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</si>
  <si>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</si>
  <si>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</si>
  <si>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</si>
  <si>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</si>
  <si>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</si>
  <si>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</si>
  <si>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</si>
  <si>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</si>
  <si>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</si>
  <si>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</si>
  <si>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>19.</t>
  </si>
  <si>
    <t>žadatele</t>
  </si>
  <si>
    <t>Název projektu</t>
  </si>
  <si>
    <t xml:space="preserve">Účelově určeno na </t>
  </si>
  <si>
    <t>Aritmetický průměr</t>
  </si>
  <si>
    <t>součet</t>
  </si>
  <si>
    <t>průměr</t>
  </si>
  <si>
    <t>Šesták</t>
  </si>
  <si>
    <t>Ulrychová</t>
  </si>
  <si>
    <t>Atlasová</t>
  </si>
  <si>
    <t>Novák</t>
  </si>
  <si>
    <t>Klema</t>
  </si>
  <si>
    <t>Součet dle kritérií</t>
  </si>
  <si>
    <t>Vzor</t>
  </si>
  <si>
    <t>20.</t>
  </si>
  <si>
    <t>21.</t>
  </si>
  <si>
    <t>22.</t>
  </si>
  <si>
    <t>23.</t>
  </si>
  <si>
    <t>24.</t>
  </si>
  <si>
    <t>Vltavská 2, Praha 5</t>
  </si>
  <si>
    <t>TIB, z.s.</t>
  </si>
  <si>
    <t>Společnost Hrůzův mlýn</t>
  </si>
  <si>
    <t>Renoirova 644, Praha 5</t>
  </si>
  <si>
    <t xml:space="preserve"> DDM Praha 5</t>
  </si>
  <si>
    <t>Štefánikova 235/11, Praha 5</t>
  </si>
  <si>
    <t>Přátelé Malvazinek, z.s.</t>
  </si>
  <si>
    <t>25.</t>
  </si>
  <si>
    <t>26.</t>
  </si>
  <si>
    <t>SDPS Svítání</t>
  </si>
  <si>
    <t>27.</t>
  </si>
  <si>
    <t>Karlínské náměstí 7, Praha 8</t>
  </si>
  <si>
    <t>K vodojemu 2813/35, P 5</t>
  </si>
  <si>
    <t>Štefánikova19, Praha 5</t>
  </si>
  <si>
    <t>Zahradníčkova 1126/18, P 5</t>
  </si>
  <si>
    <t>ČSOP 01/87 Strom</t>
  </si>
  <si>
    <t>Podbělohorská 2185, Praha 5</t>
  </si>
  <si>
    <t>Trojdílná 1117/8, Praha 5</t>
  </si>
  <si>
    <t>Nadační fond Harmonie</t>
  </si>
  <si>
    <t>Lázeňská 11/28, Praha 1</t>
  </si>
  <si>
    <t>28.</t>
  </si>
  <si>
    <t>29.</t>
  </si>
  <si>
    <t>30.</t>
  </si>
  <si>
    <t>31.</t>
  </si>
  <si>
    <t>32.</t>
  </si>
  <si>
    <t>33.</t>
  </si>
  <si>
    <t>34.</t>
  </si>
  <si>
    <t>35.</t>
  </si>
  <si>
    <t>Beachclub Strahov</t>
  </si>
  <si>
    <r>
      <t xml:space="preserve">Stanice přírodovědců  </t>
    </r>
    <r>
      <rPr>
        <sz val="8"/>
        <rFont val="Times New Roman"/>
        <family val="1"/>
      </rPr>
      <t>DDM hl.m.P.</t>
    </r>
  </si>
  <si>
    <t>Fráni Šrámka 2622/18, P 5</t>
  </si>
  <si>
    <t xml:space="preserve"> MŠ Duha</t>
  </si>
  <si>
    <t>ZŠ a MŠ Barrandov</t>
  </si>
  <si>
    <t>MŠ Podbělohorská</t>
  </si>
  <si>
    <t>Chaplinovo nám. 1/615, P 5</t>
  </si>
  <si>
    <t>Zoubkova 1203/8, Praha 5</t>
  </si>
  <si>
    <t>Junák - Hiawatha Praha, z.s.</t>
  </si>
  <si>
    <t>ZŠ a MŠ Parentes Praha</t>
  </si>
  <si>
    <t>Člověk v tísni, o.p.s.</t>
  </si>
  <si>
    <t>Šafaříkova 24, Praha 2</t>
  </si>
  <si>
    <t>FZŠ a MŠ Barrandov II</t>
  </si>
  <si>
    <t>V Remízku 7/919, Praha 5</t>
  </si>
  <si>
    <t>Šikovné děti, z.s.</t>
  </si>
  <si>
    <t>Průchova 710/49, Praha 5</t>
  </si>
  <si>
    <t>Spolek rodičů při ZŠ a MŠ Barrandov</t>
  </si>
  <si>
    <t>Nad Zámečkem 369/40 P 5</t>
  </si>
  <si>
    <t>Lamačova 911, Praha 5</t>
  </si>
  <si>
    <t>Chodecká 1230, Praha 6</t>
  </si>
  <si>
    <t>Spolek MAM Prostor</t>
  </si>
  <si>
    <t>Taneční studium LIGHT z.s.</t>
  </si>
  <si>
    <t>Na Hvížďalce 1653/7, Praha 5</t>
  </si>
  <si>
    <t>Výtvarný spolek Hruška, z.s.</t>
  </si>
  <si>
    <t xml:space="preserve">Bc. Pavlína Petřinová </t>
  </si>
  <si>
    <t>U Teplárny 1174/3, Praha 5</t>
  </si>
  <si>
    <t>1. Dotační program v oblasti školství na podporu volnočasových aktivit dětí a mládeže z MČ Praha 5 v roce 2019</t>
  </si>
  <si>
    <t>2. Dotační program v oblasti školství na podporu volnočasových aktivit dětí a mládeže z MČ Praha 5 v roce 2019</t>
  </si>
  <si>
    <t>Sbor Barrambini (hudební dílny)</t>
  </si>
  <si>
    <t>Divadelní dílna</t>
  </si>
  <si>
    <t>Tvořivá Klamovka</t>
  </si>
  <si>
    <t>Putování Kryštofa Kolumba</t>
  </si>
  <si>
    <t>Inclusio o.p.s.</t>
  </si>
  <si>
    <t>Pešlova 94/6, Praha 9</t>
  </si>
  <si>
    <t>ZŠ a MŠ Grafická</t>
  </si>
  <si>
    <t>Grafická 13/1060, Praha 5</t>
  </si>
  <si>
    <t>Akvaristický kroužek</t>
  </si>
  <si>
    <t>Tvořivá informatika 2019</t>
  </si>
  <si>
    <t>ZŠ Podbělohorská</t>
  </si>
  <si>
    <t>Podbělohorská 26/720, Praha 5</t>
  </si>
  <si>
    <t>Taneční tábor Inclusioňáků 2019 s P 5</t>
  </si>
  <si>
    <t>ZŠ a MŠ Weberova</t>
  </si>
  <si>
    <t>Weberova 1/1090, Praha 5</t>
  </si>
  <si>
    <t>Příměstský tábor se zam. na OCR</t>
  </si>
  <si>
    <t>Tábory na Wéberce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</si>
  <si>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</si>
  <si>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</si>
  <si>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</si>
  <si>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</si>
  <si>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</si>
  <si>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</si>
  <si>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</si>
  <si>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</si>
  <si>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</si>
  <si>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</si>
  <si>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</si>
  <si>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</si>
  <si>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</si>
  <si>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</si>
  <si>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</si>
  <si>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</si>
  <si>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</si>
  <si>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</si>
  <si>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</si>
  <si>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</si>
  <si>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</si>
  <si>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</si>
  <si>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</si>
  <si>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</si>
  <si>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</si>
  <si>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</si>
  <si>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</si>
  <si>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</si>
  <si>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</si>
  <si>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</si>
  <si>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</si>
  <si>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</si>
  <si>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</si>
  <si>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</si>
  <si>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</si>
  <si>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ITC - Roboti</t>
  </si>
  <si>
    <t>Kulturní a rodinné centrum Barr. z.s.</t>
  </si>
  <si>
    <t>Werichova 981, Praha 5</t>
  </si>
  <si>
    <t>PPL 2019 - 3 turnusy beachvolejbalového táb.</t>
  </si>
  <si>
    <t>PPL 2019 - 9 turnusů příměstských kempů</t>
  </si>
  <si>
    <t>IQ školka Delfínek, z.s.</t>
  </si>
  <si>
    <t>Základní umělecká škola</t>
  </si>
  <si>
    <t>Na Popelce 18/č.p.1, Praha 5</t>
  </si>
  <si>
    <t>Dobrodružství v Jeseníkách</t>
  </si>
  <si>
    <t>UNIUS z.s.</t>
  </si>
  <si>
    <t>Topasova 882/1, Radotín</t>
  </si>
  <si>
    <t>Příměstské tábory pro děti do 15 let</t>
  </si>
  <si>
    <t>Takový normální autistický příměšták</t>
  </si>
  <si>
    <t>doprava, vstupné na výlety, spotřební mat.</t>
  </si>
  <si>
    <t>Letní muzicírování</t>
  </si>
  <si>
    <t>Takový normální  příměšták 1.turnus</t>
  </si>
  <si>
    <t>Letní tábor Lipno 2019</t>
  </si>
  <si>
    <t>autobusová doprava</t>
  </si>
  <si>
    <t>Výtvarný tábor na koních</t>
  </si>
  <si>
    <t>Letní tábor Josefův Důl</t>
  </si>
  <si>
    <t>snížení nákladů na ubytování</t>
  </si>
  <si>
    <t>doprava</t>
  </si>
  <si>
    <t>Letní tábor Kácov</t>
  </si>
  <si>
    <t>ubytování a stravování</t>
  </si>
  <si>
    <t>Jedeme na letní tábor</t>
  </si>
  <si>
    <t>snížení nákladů na ubytování a stravu dětí</t>
  </si>
  <si>
    <t>Přírodovědné akce - vzdělávací akce</t>
  </si>
  <si>
    <t>Opatovická 4, Praha 1</t>
  </si>
  <si>
    <t>Závěrečné vystoupení hudebníků 2019</t>
  </si>
  <si>
    <t>pronájem prostor a ozvučení</t>
  </si>
  <si>
    <t>materiál na akci</t>
  </si>
  <si>
    <t>doprava, vstupné, jízdné, občerstvení</t>
  </si>
  <si>
    <t>Planeta je domov všech</t>
  </si>
  <si>
    <t>zakoupení a výroba kostýmů, medaile, materiál</t>
  </si>
  <si>
    <t>Příměstské tábory V pohybu</t>
  </si>
  <si>
    <t>stravné, vstupné, doprava, odměny a materiál</t>
  </si>
  <si>
    <t>Kočvarův mlýn 2019</t>
  </si>
  <si>
    <t>Letní tábor Město 2019</t>
  </si>
  <si>
    <t>vybavení, literatura, vstupné</t>
  </si>
  <si>
    <t>Výtvarné semináře</t>
  </si>
  <si>
    <t>Podbělohorská olympiáda</t>
  </si>
  <si>
    <t>Vánoční výlet se školní družinou</t>
  </si>
  <si>
    <t>doprava , vstupné</t>
  </si>
  <si>
    <t>vstupné, materiál k programu, strava pro děti, spotř. mat.</t>
  </si>
  <si>
    <t>Ozobot - Classroom kit 18</t>
  </si>
  <si>
    <t>Příměstské tábory 2019</t>
  </si>
  <si>
    <t>O kolečko jinak v kostele Panny Marie</t>
  </si>
  <si>
    <t>doprava a ubytování</t>
  </si>
  <si>
    <t>Celoroční volnočasové aktivity dětí a mládeže</t>
  </si>
  <si>
    <t>strava, pomůcky, ceny do turnajů</t>
  </si>
  <si>
    <t>Lohniského 846/21, P 5</t>
  </si>
  <si>
    <t>Příměstský tábor Indiánské léto</t>
  </si>
  <si>
    <t>Klub deskových her</t>
  </si>
  <si>
    <t>Reprezentace žáků ZUŠ Na Popelce</t>
  </si>
  <si>
    <t>letenky Praha - Paříž</t>
  </si>
  <si>
    <t>Hravé Malvazinky 2019</t>
  </si>
  <si>
    <t>Příměstské řemeslné tábory</t>
  </si>
  <si>
    <t>Zimní lyžařský tábor oddílu Sportík 2019</t>
  </si>
  <si>
    <t>doprava a vybavení na akci a zpět</t>
  </si>
  <si>
    <t>Dětský pěvecký sbor Pegas</t>
  </si>
  <si>
    <t>Příměstský tábor pro děti z Praha 5</t>
  </si>
  <si>
    <t>servisní sety, drobné díly na kola, strava, půjčovné</t>
  </si>
  <si>
    <t>Dětský smyčcový orchestr NF Harmonie</t>
  </si>
  <si>
    <t>doprava, ubytování, pronájem prostor, strava, oblečení</t>
  </si>
  <si>
    <t>Letní soustředění</t>
  </si>
  <si>
    <t>ubytování a strava</t>
  </si>
  <si>
    <t>Reciproční výměna s náchodským sborem</t>
  </si>
  <si>
    <t>Dobrodružná stezka - oddíl skautského typu</t>
  </si>
  <si>
    <t xml:space="preserve">Příměstský tábor </t>
  </si>
  <si>
    <t>nájem, strava, výdaje na výlet, materiál na kutění a tábor</t>
  </si>
  <si>
    <t>spotřební materiál a mat. na výrobu nástrojů, výlet</t>
  </si>
  <si>
    <t xml:space="preserve"> film. technika, hud. nástr. spotř. materiál</t>
  </si>
  <si>
    <t>Orffovy hudební nástroje, aparatura</t>
  </si>
  <si>
    <t>divadelní kostýmy, masky, rekvizity</t>
  </si>
  <si>
    <t>materiál na akce, odměny pro děti</t>
  </si>
  <si>
    <t xml:space="preserve"> doprava, výchovné pomůcky, trička, zpěvníky,</t>
  </si>
  <si>
    <t>vstupné</t>
  </si>
  <si>
    <t>Dana Ešnerová</t>
  </si>
  <si>
    <t xml:space="preserve"> pronájem, odměny pro děti</t>
  </si>
  <si>
    <t xml:space="preserve"> licence programu</t>
  </si>
  <si>
    <t>diplomy, medaile, odměny</t>
  </si>
  <si>
    <t>strava, materiál na překážky</t>
  </si>
  <si>
    <t>stravné, výtvarný mat., jízdné a vstupy</t>
  </si>
  <si>
    <t xml:space="preserve"> spotřební materiál, výtvarné potřeby </t>
  </si>
  <si>
    <t>doprava, sportovní pomůcky</t>
  </si>
  <si>
    <t>strava, spotřební materiál a odměny</t>
  </si>
  <si>
    <t>nákup her, odměny pro účastníky</t>
  </si>
  <si>
    <t>pronájem WC, aparatura na ozvučení, odměny pro děti</t>
  </si>
  <si>
    <t>doprava, spotřební materiál</t>
  </si>
  <si>
    <t xml:space="preserve"> strava</t>
  </si>
  <si>
    <t>spotřební materiál</t>
  </si>
  <si>
    <t>nájem klubovny, materiál</t>
  </si>
  <si>
    <t>ubytování, a stravné děti, drobné ceny a vybavení</t>
  </si>
  <si>
    <t>Přiděleno</t>
  </si>
  <si>
    <t>IČO</t>
  </si>
  <si>
    <t>613 85 093</t>
  </si>
  <si>
    <t>FO</t>
  </si>
  <si>
    <t>659 91 061</t>
  </si>
  <si>
    <t>289 51 760</t>
  </si>
  <si>
    <t>061 30 569</t>
  </si>
  <si>
    <t>697 81 745</t>
  </si>
  <si>
    <t>613 88 904</t>
  </si>
  <si>
    <t>061 94 192</t>
  </si>
  <si>
    <t>613 88 360</t>
  </si>
  <si>
    <t>018 84 701</t>
  </si>
  <si>
    <t>017 36 248</t>
  </si>
  <si>
    <t>079 71 605</t>
  </si>
  <si>
    <t>266 70 828</t>
  </si>
  <si>
    <t>683 80 534</t>
  </si>
  <si>
    <t>660 02 958</t>
  </si>
  <si>
    <t>638 32 411</t>
  </si>
  <si>
    <t>697 81 877</t>
  </si>
  <si>
    <t>697 81 885</t>
  </si>
  <si>
    <t>266 73 266</t>
  </si>
  <si>
    <t>448 51 984</t>
  </si>
  <si>
    <t>257 55 277</t>
  </si>
  <si>
    <t>017 86 539</t>
  </si>
  <si>
    <t>693 45 384</t>
  </si>
  <si>
    <t>701 07 751</t>
  </si>
  <si>
    <t>713 41 048</t>
  </si>
  <si>
    <t>000 64 289</t>
  </si>
  <si>
    <t>659 93 527</t>
  </si>
  <si>
    <t>452 42 941</t>
  </si>
  <si>
    <t>701 07 742</t>
  </si>
  <si>
    <t>043 02 427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</si>
</sst>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45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66FF"/>
      <name val="Arial"/>
      <family val="2"/>
    </font>
    <font>
      <b/>
      <sz val="10"/>
      <color rgb="FFFF66CC"/>
      <name val="Arial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3" fontId="11" fillId="0" borderId="13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 vertical="top" wrapText="1"/>
    </xf>
    <xf numFmtId="3" fontId="11" fillId="0" borderId="14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 vertical="top" wrapText="1"/>
    </xf>
    <xf numFmtId="0" fontId="0" fillId="33" borderId="16" xfId="0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11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2" fillId="0" borderId="0" xfId="0" applyFont="1" applyAlignment="1">
      <alignment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50" fillId="0" borderId="0" xfId="0" applyNumberFormat="1" applyFont="1" applyAlignment="1">
      <alignment/>
    </xf>
    <xf numFmtId="0" fontId="11" fillId="34" borderId="21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center" wrapText="1"/>
    </xf>
    <xf numFmtId="0" fontId="11" fillId="34" borderId="25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27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3" fontId="51" fillId="0" borderId="0" xfId="0" applyNumberFormat="1" applyFont="1" applyAlignment="1">
      <alignment/>
    </xf>
    <xf numFmtId="0" fontId="4" fillId="0" borderId="28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1" fillId="34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5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52" fillId="0" borderId="0" xfId="0" applyFont="1" applyBorder="1" applyAlignment="1">
      <alignment vertical="top"/>
    </xf>
    <xf numFmtId="0" fontId="4" fillId="0" borderId="0" xfId="0" applyFont="1" applyBorder="1" applyAlignment="1">
      <alignment vertical="top" shrinkToFit="1"/>
    </xf>
    <xf numFmtId="3" fontId="6" fillId="0" borderId="0" xfId="0" applyNumberFormat="1" applyFont="1" applyAlignment="1">
      <alignment/>
    </xf>
    <xf numFmtId="3" fontId="3" fillId="35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11" fillId="34" borderId="31" xfId="0" applyFont="1" applyFill="1" applyBorder="1" applyAlignment="1">
      <alignment horizontal="center" wrapText="1"/>
    </xf>
    <xf numFmtId="0" fontId="11" fillId="34" borderId="32" xfId="0" applyFont="1" applyFill="1" applyBorder="1" applyAlignment="1">
      <alignment horizontal="center" wrapText="1"/>
    </xf>
    <xf numFmtId="0" fontId="52" fillId="0" borderId="28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8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vertical="top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9" fillId="0" borderId="38" xfId="0" applyFont="1" applyBorder="1" applyAlignment="1">
      <alignment/>
    </xf>
    <xf numFmtId="0" fontId="0" fillId="0" borderId="38" xfId="0" applyBorder="1" applyAlignment="1">
      <alignment/>
    </xf>
    <xf numFmtId="0" fontId="4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8" xfId="0" applyBorder="1" applyAlignment="1">
      <alignment vertical="top"/>
    </xf>
    <xf numFmtId="0" fontId="4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ill="1" applyBorder="1" applyAlignment="1">
      <alignment horizontal="left" vertical="top" textRotation="90" wrapText="1"/>
    </xf>
    <xf numFmtId="0" fontId="52" fillId="0" borderId="33" xfId="0" applyFont="1" applyBorder="1" applyAlignment="1">
      <alignment vertical="top"/>
    </xf>
    <xf numFmtId="0" fontId="53" fillId="0" borderId="34" xfId="0" applyFont="1" applyBorder="1" applyAlignment="1">
      <alignment vertical="top"/>
    </xf>
    <xf numFmtId="0" fontId="53" fillId="0" borderId="18" xfId="0" applyFont="1" applyBorder="1" applyAlignment="1">
      <alignment vertical="top"/>
    </xf>
    <xf numFmtId="3" fontId="11" fillId="0" borderId="42" xfId="0" applyNumberFormat="1" applyFont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44" xfId="0" applyFont="1" applyFill="1" applyBorder="1" applyAlignment="1">
      <alignment wrapText="1"/>
    </xf>
    <xf numFmtId="0" fontId="52" fillId="0" borderId="43" xfId="0" applyFont="1" applyFill="1" applyBorder="1" applyAlignment="1">
      <alignment vertical="top" wrapText="1"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4" fillId="0" borderId="12" xfId="0" applyFont="1" applyBorder="1" applyAlignment="1">
      <alignment vertical="top" wrapText="1"/>
    </xf>
    <xf numFmtId="3" fontId="11" fillId="0" borderId="47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P85"/>
  <sheetViews>
    <sheetView tabSelected="1" workbookViewId="0" topLeftCell="B24">
      <selection activeCell="C42" sqref="C42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25.7109375" style="0" customWidth="1"/>
    <col min="4" max="5" width="21.57421875" style="0" customWidth="1"/>
    <col min="6" max="6" width="28.28125" style="0" customWidth="1"/>
    <col min="7" max="7" width="8.57421875" style="0" customWidth="1"/>
    <col min="8" max="8" width="6.57421875" style="0" customWidth="1"/>
    <col min="9" max="9" width="26.7109375" style="0" customWidth="1"/>
    <col min="10" max="10" width="8.140625" style="0" customWidth="1"/>
    <col min="13" max="13" width="14.28125" style="0" customWidth="1"/>
  </cols>
  <sheetData>
    <row r="2" spans="2:12" ht="16.5" thickBot="1">
      <c r="B2" s="111" t="s">
        <v>99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0" ht="27" customHeight="1">
      <c r="B3" s="122" t="s">
        <v>0</v>
      </c>
      <c r="C3" s="116" t="s">
        <v>1</v>
      </c>
      <c r="D3" s="54" t="s">
        <v>2</v>
      </c>
      <c r="E3" s="54"/>
      <c r="F3" s="116" t="s">
        <v>28</v>
      </c>
      <c r="G3" s="116" t="s">
        <v>29</v>
      </c>
      <c r="H3" s="130"/>
      <c r="I3" s="130"/>
      <c r="J3" s="127" t="s">
        <v>246</v>
      </c>
    </row>
    <row r="4" spans="2:10" ht="15" customHeight="1">
      <c r="B4" s="123"/>
      <c r="C4" s="117"/>
      <c r="D4" s="56" t="s">
        <v>27</v>
      </c>
      <c r="E4" s="56" t="s">
        <v>247</v>
      </c>
      <c r="F4" s="117"/>
      <c r="G4" s="131"/>
      <c r="H4" s="131"/>
      <c r="I4" s="131"/>
      <c r="J4" s="128"/>
    </row>
    <row r="5" spans="2:10" ht="14.25" customHeight="1">
      <c r="B5" s="123"/>
      <c r="C5" s="117"/>
      <c r="D5" s="57"/>
      <c r="E5" s="57"/>
      <c r="F5" s="117"/>
      <c r="G5" s="131"/>
      <c r="H5" s="131"/>
      <c r="I5" s="131"/>
      <c r="J5" s="128"/>
    </row>
    <row r="6" spans="2:11" ht="13.5" thickBot="1">
      <c r="B6" s="124"/>
      <c r="C6" s="118"/>
      <c r="D6" s="24"/>
      <c r="E6" s="24"/>
      <c r="F6" s="118"/>
      <c r="G6" s="132"/>
      <c r="H6" s="132"/>
      <c r="I6" s="132"/>
      <c r="J6" s="129"/>
      <c r="K6" s="13"/>
    </row>
    <row r="7" spans="2:11" ht="12" customHeight="1">
      <c r="B7" s="66" t="s">
        <v>3</v>
      </c>
      <c r="C7" s="84" t="s">
        <v>93</v>
      </c>
      <c r="D7" s="84" t="s">
        <v>98</v>
      </c>
      <c r="E7" s="170" t="s">
        <v>277</v>
      </c>
      <c r="F7" s="3" t="s">
        <v>164</v>
      </c>
      <c r="G7" s="133" t="s">
        <v>224</v>
      </c>
      <c r="H7" s="134"/>
      <c r="I7" s="135"/>
      <c r="J7" s="20">
        <v>29000</v>
      </c>
      <c r="K7" s="15"/>
    </row>
    <row r="8" spans="2:11" ht="12" customHeight="1">
      <c r="B8" s="63" t="s">
        <v>4</v>
      </c>
      <c r="C8" s="84" t="s">
        <v>76</v>
      </c>
      <c r="D8" s="84" t="s">
        <v>62</v>
      </c>
      <c r="E8" s="169" t="s">
        <v>276</v>
      </c>
      <c r="F8" s="83" t="s">
        <v>165</v>
      </c>
      <c r="G8" s="113" t="s">
        <v>166</v>
      </c>
      <c r="H8" s="114"/>
      <c r="I8" s="115"/>
      <c r="J8" s="21">
        <v>21000</v>
      </c>
      <c r="K8" s="15"/>
    </row>
    <row r="9" spans="2:11" ht="12" customHeight="1">
      <c r="B9" s="63" t="s">
        <v>5</v>
      </c>
      <c r="C9" s="84" t="s">
        <v>76</v>
      </c>
      <c r="D9" s="84" t="s">
        <v>62</v>
      </c>
      <c r="E9" s="169" t="s">
        <v>276</v>
      </c>
      <c r="F9" s="84" t="s">
        <v>167</v>
      </c>
      <c r="G9" s="113" t="s">
        <v>223</v>
      </c>
      <c r="H9" s="114"/>
      <c r="I9" s="115"/>
      <c r="J9" s="22">
        <v>26000</v>
      </c>
      <c r="K9" s="15"/>
    </row>
    <row r="10" spans="2:11" ht="12" customHeight="1">
      <c r="B10" s="63" t="s">
        <v>6</v>
      </c>
      <c r="C10" s="84" t="s">
        <v>76</v>
      </c>
      <c r="D10" s="84" t="s">
        <v>62</v>
      </c>
      <c r="E10" s="169" t="s">
        <v>276</v>
      </c>
      <c r="F10" s="83" t="s">
        <v>168</v>
      </c>
      <c r="G10" s="113" t="s">
        <v>166</v>
      </c>
      <c r="H10" s="114"/>
      <c r="I10" s="115"/>
      <c r="J10" s="21">
        <v>21000</v>
      </c>
      <c r="K10" s="15"/>
    </row>
    <row r="11" spans="2:11" ht="12" customHeight="1">
      <c r="B11" s="63" t="s">
        <v>7</v>
      </c>
      <c r="C11" s="84" t="s">
        <v>49</v>
      </c>
      <c r="D11" s="84" t="s">
        <v>50</v>
      </c>
      <c r="E11" s="169" t="s">
        <v>275</v>
      </c>
      <c r="F11" s="85" t="s">
        <v>169</v>
      </c>
      <c r="G11" s="113" t="s">
        <v>170</v>
      </c>
      <c r="H11" s="114"/>
      <c r="I11" s="115"/>
      <c r="J11" s="22">
        <v>15000</v>
      </c>
      <c r="K11" s="15"/>
    </row>
    <row r="12" spans="2:16" ht="12" customHeight="1">
      <c r="B12" s="63" t="s">
        <v>8</v>
      </c>
      <c r="C12" s="84" t="s">
        <v>49</v>
      </c>
      <c r="D12" s="84" t="s">
        <v>50</v>
      </c>
      <c r="E12" s="169" t="s">
        <v>275</v>
      </c>
      <c r="F12" s="85" t="s">
        <v>171</v>
      </c>
      <c r="G12" s="136" t="s">
        <v>173</v>
      </c>
      <c r="H12" s="137"/>
      <c r="I12" s="138"/>
      <c r="J12" s="21">
        <v>11500</v>
      </c>
      <c r="K12" s="15"/>
      <c r="M12" s="79"/>
      <c r="N12" s="79"/>
      <c r="O12" s="79"/>
      <c r="P12" s="79"/>
    </row>
    <row r="13" spans="2:11" ht="12" customHeight="1">
      <c r="B13" s="63" t="s">
        <v>9</v>
      </c>
      <c r="C13" s="84" t="s">
        <v>49</v>
      </c>
      <c r="D13" s="84" t="s">
        <v>50</v>
      </c>
      <c r="E13" s="169" t="s">
        <v>275</v>
      </c>
      <c r="F13" s="85" t="s">
        <v>172</v>
      </c>
      <c r="G13" s="136" t="s">
        <v>174</v>
      </c>
      <c r="H13" s="137"/>
      <c r="I13" s="138"/>
      <c r="J13" s="22">
        <v>16000</v>
      </c>
      <c r="K13" s="15"/>
    </row>
    <row r="14" spans="2:11" ht="12" customHeight="1">
      <c r="B14" s="63" t="s">
        <v>10</v>
      </c>
      <c r="C14" s="84" t="s">
        <v>49</v>
      </c>
      <c r="D14" s="84" t="s">
        <v>50</v>
      </c>
      <c r="E14" s="169" t="s">
        <v>275</v>
      </c>
      <c r="F14" s="85" t="s">
        <v>175</v>
      </c>
      <c r="G14" s="113" t="s">
        <v>176</v>
      </c>
      <c r="H14" s="114"/>
      <c r="I14" s="115"/>
      <c r="J14" s="21">
        <v>10000</v>
      </c>
      <c r="K14" s="15"/>
    </row>
    <row r="15" spans="2:14" ht="12" customHeight="1">
      <c r="B15" s="63" t="s">
        <v>11</v>
      </c>
      <c r="C15" s="84" t="s">
        <v>49</v>
      </c>
      <c r="D15" s="84" t="s">
        <v>50</v>
      </c>
      <c r="E15" s="169" t="s">
        <v>275</v>
      </c>
      <c r="F15" s="84" t="s">
        <v>177</v>
      </c>
      <c r="G15" s="113" t="s">
        <v>178</v>
      </c>
      <c r="H15" s="114"/>
      <c r="I15" s="115"/>
      <c r="J15" s="22">
        <v>16000</v>
      </c>
      <c r="K15" s="16"/>
      <c r="L15" s="11"/>
      <c r="M15" s="11"/>
      <c r="N15" s="11"/>
    </row>
    <row r="16" spans="2:11" ht="12" customHeight="1">
      <c r="B16" s="63" t="s">
        <v>12</v>
      </c>
      <c r="C16" s="84" t="s">
        <v>77</v>
      </c>
      <c r="D16" s="84" t="s">
        <v>79</v>
      </c>
      <c r="E16" s="177" t="s">
        <v>274</v>
      </c>
      <c r="F16" s="84" t="s">
        <v>101</v>
      </c>
      <c r="G16" s="113" t="s">
        <v>225</v>
      </c>
      <c r="H16" s="114"/>
      <c r="I16" s="115"/>
      <c r="J16" s="21">
        <v>21000</v>
      </c>
      <c r="K16" s="15"/>
    </row>
    <row r="17" spans="2:11" ht="12" customHeight="1">
      <c r="B17" s="63" t="s">
        <v>13</v>
      </c>
      <c r="C17" s="84" t="s">
        <v>77</v>
      </c>
      <c r="D17" s="84" t="s">
        <v>79</v>
      </c>
      <c r="E17" s="177" t="s">
        <v>274</v>
      </c>
      <c r="F17" s="101" t="s">
        <v>102</v>
      </c>
      <c r="G17" s="113" t="s">
        <v>226</v>
      </c>
      <c r="H17" s="114"/>
      <c r="I17" s="115"/>
      <c r="J17" s="22">
        <v>18000</v>
      </c>
      <c r="K17" s="15"/>
    </row>
    <row r="18" spans="2:11" ht="12" customHeight="1">
      <c r="B18" s="63" t="s">
        <v>14</v>
      </c>
      <c r="C18" s="102" t="s">
        <v>74</v>
      </c>
      <c r="D18" s="102" t="s">
        <v>56</v>
      </c>
      <c r="E18" s="178" t="s">
        <v>273</v>
      </c>
      <c r="F18" s="72" t="s">
        <v>179</v>
      </c>
      <c r="G18" s="113" t="s">
        <v>227</v>
      </c>
      <c r="H18" s="114"/>
      <c r="I18" s="115"/>
      <c r="J18" s="21">
        <v>40000</v>
      </c>
      <c r="K18" s="15"/>
    </row>
    <row r="19" spans="2:13" ht="12" customHeight="1">
      <c r="B19" s="63" t="s">
        <v>15</v>
      </c>
      <c r="C19" s="103" t="s">
        <v>82</v>
      </c>
      <c r="D19" s="103" t="s">
        <v>180</v>
      </c>
      <c r="E19" s="171" t="s">
        <v>272</v>
      </c>
      <c r="F19" s="83" t="s">
        <v>181</v>
      </c>
      <c r="G19" s="113" t="s">
        <v>182</v>
      </c>
      <c r="H19" s="114"/>
      <c r="I19" s="115"/>
      <c r="J19" s="21">
        <v>5000</v>
      </c>
      <c r="K19" s="16"/>
      <c r="L19" s="11"/>
      <c r="M19" t="s">
        <v>22</v>
      </c>
    </row>
    <row r="20" spans="2:11" ht="12" customHeight="1">
      <c r="B20" s="63" t="s">
        <v>16</v>
      </c>
      <c r="C20" s="102" t="s">
        <v>78</v>
      </c>
      <c r="D20" s="102" t="s">
        <v>61</v>
      </c>
      <c r="E20" s="178" t="s">
        <v>271</v>
      </c>
      <c r="F20" s="85" t="s">
        <v>103</v>
      </c>
      <c r="G20" s="113" t="s">
        <v>183</v>
      </c>
      <c r="H20" s="114"/>
      <c r="I20" s="115"/>
      <c r="J20" s="21">
        <v>30000</v>
      </c>
      <c r="K20" s="15"/>
    </row>
    <row r="21" spans="2:11" ht="12" customHeight="1">
      <c r="B21" s="63" t="s">
        <v>17</v>
      </c>
      <c r="C21" s="102" t="s">
        <v>78</v>
      </c>
      <c r="D21" s="102" t="s">
        <v>61</v>
      </c>
      <c r="E21" s="178" t="s">
        <v>271</v>
      </c>
      <c r="F21" s="85" t="s">
        <v>104</v>
      </c>
      <c r="G21" s="113" t="s">
        <v>184</v>
      </c>
      <c r="H21" s="114"/>
      <c r="I21" s="115"/>
      <c r="J21" s="21">
        <v>49000</v>
      </c>
      <c r="K21" s="17"/>
    </row>
    <row r="22" spans="2:11" ht="12" customHeight="1">
      <c r="B22" s="63" t="s">
        <v>18</v>
      </c>
      <c r="C22" s="102" t="s">
        <v>78</v>
      </c>
      <c r="D22" s="102" t="s">
        <v>61</v>
      </c>
      <c r="E22" s="178" t="s">
        <v>271</v>
      </c>
      <c r="F22" s="84" t="s">
        <v>185</v>
      </c>
      <c r="G22" s="113" t="s">
        <v>186</v>
      </c>
      <c r="H22" s="114"/>
      <c r="I22" s="115"/>
      <c r="J22" s="21">
        <v>30000</v>
      </c>
      <c r="K22" s="17"/>
    </row>
    <row r="23" spans="2:11" ht="12" customHeight="1">
      <c r="B23" s="63" t="s">
        <v>19</v>
      </c>
      <c r="C23" s="84" t="s">
        <v>85</v>
      </c>
      <c r="D23" s="84" t="s">
        <v>86</v>
      </c>
      <c r="E23" s="172" t="s">
        <v>253</v>
      </c>
      <c r="F23" s="84" t="s">
        <v>187</v>
      </c>
      <c r="G23" s="113" t="s">
        <v>188</v>
      </c>
      <c r="H23" s="114"/>
      <c r="I23" s="115"/>
      <c r="J23" s="22">
        <v>35000</v>
      </c>
      <c r="K23" s="17"/>
    </row>
    <row r="24" spans="2:11" ht="12" customHeight="1">
      <c r="B24" s="63" t="s">
        <v>20</v>
      </c>
      <c r="C24" s="103" t="s">
        <v>47</v>
      </c>
      <c r="D24" s="103" t="s">
        <v>59</v>
      </c>
      <c r="E24" s="171" t="s">
        <v>270</v>
      </c>
      <c r="F24" s="72" t="s">
        <v>189</v>
      </c>
      <c r="G24" s="113" t="s">
        <v>228</v>
      </c>
      <c r="H24" s="114"/>
      <c r="I24" s="115"/>
      <c r="J24" s="22">
        <v>20000</v>
      </c>
      <c r="K24" s="17"/>
    </row>
    <row r="25" spans="2:11" ht="12" customHeight="1">
      <c r="B25" s="63" t="s">
        <v>26</v>
      </c>
      <c r="C25" s="103" t="s">
        <v>105</v>
      </c>
      <c r="D25" s="103" t="s">
        <v>106</v>
      </c>
      <c r="E25" s="171" t="s">
        <v>269</v>
      </c>
      <c r="F25" s="83" t="s">
        <v>113</v>
      </c>
      <c r="G25" s="113" t="s">
        <v>245</v>
      </c>
      <c r="H25" s="114"/>
      <c r="I25" s="115"/>
      <c r="J25" s="22">
        <v>31200</v>
      </c>
      <c r="K25" s="17"/>
    </row>
    <row r="26" spans="2:11" ht="12" customHeight="1">
      <c r="B26" s="63" t="s">
        <v>40</v>
      </c>
      <c r="C26" s="102" t="s">
        <v>83</v>
      </c>
      <c r="D26" s="102" t="s">
        <v>84</v>
      </c>
      <c r="E26" s="178" t="s">
        <v>268</v>
      </c>
      <c r="F26" s="72" t="s">
        <v>190</v>
      </c>
      <c r="G26" s="113" t="s">
        <v>229</v>
      </c>
      <c r="H26" s="114"/>
      <c r="I26" s="115"/>
      <c r="J26" s="22">
        <v>2000</v>
      </c>
      <c r="K26" s="17"/>
    </row>
    <row r="27" spans="2:11" ht="12" customHeight="1">
      <c r="B27" s="63" t="s">
        <v>41</v>
      </c>
      <c r="C27" s="82" t="s">
        <v>107</v>
      </c>
      <c r="D27" s="82" t="s">
        <v>108</v>
      </c>
      <c r="E27" s="170" t="s">
        <v>267</v>
      </c>
      <c r="F27" s="83" t="s">
        <v>109</v>
      </c>
      <c r="G27" s="113" t="s">
        <v>191</v>
      </c>
      <c r="H27" s="114"/>
      <c r="I27" s="115"/>
      <c r="J27" s="22">
        <v>9000</v>
      </c>
      <c r="K27" s="17"/>
    </row>
    <row r="28" spans="2:11" ht="12" customHeight="1">
      <c r="B28" s="62" t="s">
        <v>42</v>
      </c>
      <c r="C28" s="84" t="s">
        <v>230</v>
      </c>
      <c r="D28" s="84" t="s">
        <v>91</v>
      </c>
      <c r="E28" s="169" t="s">
        <v>249</v>
      </c>
      <c r="F28" s="72" t="s">
        <v>192</v>
      </c>
      <c r="G28" s="113" t="s">
        <v>231</v>
      </c>
      <c r="H28" s="114"/>
      <c r="I28" s="115"/>
      <c r="J28" s="22">
        <v>20000</v>
      </c>
      <c r="K28" s="17"/>
    </row>
    <row r="29" spans="2:11" ht="12" customHeight="1">
      <c r="B29" s="87" t="s">
        <v>43</v>
      </c>
      <c r="C29" s="84" t="s">
        <v>46</v>
      </c>
      <c r="D29" s="84" t="s">
        <v>95</v>
      </c>
      <c r="E29" s="169" t="s">
        <v>266</v>
      </c>
      <c r="F29" s="83" t="s">
        <v>110</v>
      </c>
      <c r="G29" s="113" t="s">
        <v>232</v>
      </c>
      <c r="H29" s="114"/>
      <c r="I29" s="115"/>
      <c r="J29" s="22">
        <v>10500</v>
      </c>
      <c r="K29" s="17"/>
    </row>
    <row r="30" spans="2:11" ht="12" customHeight="1">
      <c r="B30" s="63" t="s">
        <v>44</v>
      </c>
      <c r="C30" s="102" t="s">
        <v>111</v>
      </c>
      <c r="D30" s="102" t="s">
        <v>112</v>
      </c>
      <c r="E30" s="178" t="s">
        <v>265</v>
      </c>
      <c r="F30" s="84" t="s">
        <v>193</v>
      </c>
      <c r="G30" s="113" t="s">
        <v>233</v>
      </c>
      <c r="H30" s="114"/>
      <c r="I30" s="115"/>
      <c r="J30" s="22">
        <v>11000</v>
      </c>
      <c r="K30" s="17"/>
    </row>
    <row r="31" spans="2:11" ht="12" customHeight="1">
      <c r="B31" s="63" t="s">
        <v>52</v>
      </c>
      <c r="C31" s="102" t="s">
        <v>111</v>
      </c>
      <c r="D31" s="102" t="s">
        <v>112</v>
      </c>
      <c r="E31" s="178" t="s">
        <v>265</v>
      </c>
      <c r="F31" s="72" t="s">
        <v>194</v>
      </c>
      <c r="G31" s="113" t="s">
        <v>195</v>
      </c>
      <c r="H31" s="125"/>
      <c r="I31" s="126"/>
      <c r="J31" s="22">
        <v>15000</v>
      </c>
      <c r="K31" s="17"/>
    </row>
    <row r="32" spans="2:11" ht="12" customHeight="1">
      <c r="B32" s="63" t="s">
        <v>53</v>
      </c>
      <c r="C32" s="82" t="s">
        <v>114</v>
      </c>
      <c r="D32" s="82" t="s">
        <v>115</v>
      </c>
      <c r="E32" s="179" t="s">
        <v>264</v>
      </c>
      <c r="F32" s="83" t="s">
        <v>116</v>
      </c>
      <c r="G32" s="113" t="s">
        <v>234</v>
      </c>
      <c r="H32" s="114"/>
      <c r="I32" s="115"/>
      <c r="J32" s="21">
        <v>34000</v>
      </c>
      <c r="K32" s="17"/>
    </row>
    <row r="33" spans="2:11" ht="12" customHeight="1">
      <c r="B33" s="87" t="s">
        <v>55</v>
      </c>
      <c r="C33" s="72" t="s">
        <v>114</v>
      </c>
      <c r="D33" s="72" t="s">
        <v>115</v>
      </c>
      <c r="E33" s="179" t="s">
        <v>264</v>
      </c>
      <c r="F33" s="50" t="s">
        <v>117</v>
      </c>
      <c r="G33" s="164" t="s">
        <v>196</v>
      </c>
      <c r="H33" s="165"/>
      <c r="I33" s="166"/>
      <c r="J33" s="157">
        <v>30000</v>
      </c>
      <c r="K33" s="17"/>
    </row>
    <row r="34" spans="2:11" ht="12" customHeight="1">
      <c r="B34" s="63" t="s">
        <v>65</v>
      </c>
      <c r="C34" s="72" t="s">
        <v>114</v>
      </c>
      <c r="D34" s="72" t="s">
        <v>115</v>
      </c>
      <c r="E34" s="179" t="s">
        <v>264</v>
      </c>
      <c r="F34" s="50" t="s">
        <v>153</v>
      </c>
      <c r="G34" s="143" t="s">
        <v>197</v>
      </c>
      <c r="H34" s="144"/>
      <c r="I34" s="145"/>
      <c r="J34" s="22">
        <v>25000</v>
      </c>
      <c r="K34" s="17"/>
    </row>
    <row r="35" spans="2:11" ht="12" customHeight="1">
      <c r="B35" s="63" t="s">
        <v>66</v>
      </c>
      <c r="C35" s="84" t="s">
        <v>154</v>
      </c>
      <c r="D35" s="84" t="s">
        <v>155</v>
      </c>
      <c r="E35" s="172" t="s">
        <v>263</v>
      </c>
      <c r="F35" s="51" t="s">
        <v>198</v>
      </c>
      <c r="G35" s="143" t="s">
        <v>235</v>
      </c>
      <c r="H35" s="144"/>
      <c r="I35" s="145"/>
      <c r="J35" s="21">
        <v>42000</v>
      </c>
      <c r="K35" s="17"/>
    </row>
    <row r="36" spans="2:11" ht="12" customHeight="1">
      <c r="B36" s="63" t="s">
        <v>67</v>
      </c>
      <c r="C36" s="104" t="s">
        <v>94</v>
      </c>
      <c r="D36" s="104" t="s">
        <v>75</v>
      </c>
      <c r="E36" s="173" t="s">
        <v>262</v>
      </c>
      <c r="F36" s="51" t="s">
        <v>199</v>
      </c>
      <c r="G36" s="143" t="s">
        <v>200</v>
      </c>
      <c r="H36" s="144"/>
      <c r="I36" s="145"/>
      <c r="J36" s="22">
        <v>49000</v>
      </c>
      <c r="K36" s="17"/>
    </row>
    <row r="37" spans="2:11" ht="12" customHeight="1">
      <c r="B37" s="63" t="s">
        <v>68</v>
      </c>
      <c r="C37" s="84" t="s">
        <v>96</v>
      </c>
      <c r="D37" s="84" t="s">
        <v>45</v>
      </c>
      <c r="E37" s="172" t="s">
        <v>261</v>
      </c>
      <c r="F37" s="51" t="s">
        <v>201</v>
      </c>
      <c r="G37" s="143" t="s">
        <v>236</v>
      </c>
      <c r="H37" s="144"/>
      <c r="I37" s="145"/>
      <c r="J37" s="21">
        <v>4500</v>
      </c>
      <c r="K37" s="17"/>
    </row>
    <row r="38" spans="2:11" ht="12" customHeight="1">
      <c r="B38" s="63" t="s">
        <v>69</v>
      </c>
      <c r="C38" s="84" t="s">
        <v>73</v>
      </c>
      <c r="D38" s="84" t="s">
        <v>92</v>
      </c>
      <c r="E38" s="169" t="s">
        <v>260</v>
      </c>
      <c r="F38" s="50" t="s">
        <v>156</v>
      </c>
      <c r="G38" s="143" t="s">
        <v>237</v>
      </c>
      <c r="H38" s="144"/>
      <c r="I38" s="145"/>
      <c r="J38" s="22">
        <v>25600</v>
      </c>
      <c r="K38" s="17"/>
    </row>
    <row r="39" spans="2:11" ht="12" customHeight="1">
      <c r="B39" s="63" t="s">
        <v>70</v>
      </c>
      <c r="C39" s="84" t="s">
        <v>73</v>
      </c>
      <c r="D39" s="84" t="s">
        <v>92</v>
      </c>
      <c r="E39" s="169" t="s">
        <v>260</v>
      </c>
      <c r="F39" s="2" t="s">
        <v>157</v>
      </c>
      <c r="G39" s="143" t="s">
        <v>202</v>
      </c>
      <c r="H39" s="144"/>
      <c r="I39" s="145"/>
      <c r="J39" s="21">
        <v>49000</v>
      </c>
      <c r="K39" s="17"/>
    </row>
    <row r="40" spans="2:11" ht="12" customHeight="1">
      <c r="B40" s="63" t="s">
        <v>71</v>
      </c>
      <c r="C40" s="84" t="s">
        <v>158</v>
      </c>
      <c r="D40" s="84" t="s">
        <v>203</v>
      </c>
      <c r="E40" s="169" t="s">
        <v>259</v>
      </c>
      <c r="F40" s="50" t="s">
        <v>204</v>
      </c>
      <c r="G40" s="143" t="s">
        <v>238</v>
      </c>
      <c r="H40" s="144"/>
      <c r="I40" s="145"/>
      <c r="J40" s="22">
        <v>28000</v>
      </c>
      <c r="K40" s="17"/>
    </row>
    <row r="41" spans="2:13" ht="12" customHeight="1" thickBot="1">
      <c r="B41" s="67" t="s">
        <v>72</v>
      </c>
      <c r="C41" s="86" t="s">
        <v>89</v>
      </c>
      <c r="D41" s="86" t="s">
        <v>79</v>
      </c>
      <c r="E41" s="180" t="s">
        <v>258</v>
      </c>
      <c r="F41" s="167" t="s">
        <v>205</v>
      </c>
      <c r="G41" s="146" t="s">
        <v>239</v>
      </c>
      <c r="H41" s="147"/>
      <c r="I41" s="148"/>
      <c r="J41" s="34">
        <v>9000</v>
      </c>
      <c r="K41" s="17"/>
      <c r="M41" s="4"/>
    </row>
    <row r="42" spans="2:10" ht="15.75" customHeight="1" thickBot="1">
      <c r="B42" s="6"/>
      <c r="C42" s="6"/>
      <c r="D42" s="7"/>
      <c r="E42" s="7"/>
      <c r="F42" s="7"/>
      <c r="G42" s="8"/>
      <c r="H42" s="9"/>
      <c r="I42" s="9"/>
      <c r="J42" s="168">
        <f>SUM(J7:J41)</f>
        <v>808300</v>
      </c>
    </row>
    <row r="44" ht="12.75">
      <c r="G44" t="s">
        <v>22</v>
      </c>
    </row>
    <row r="45" ht="17.25" customHeight="1"/>
    <row r="46" spans="2:10" ht="7.5" customHeight="1" hidden="1" thickBot="1">
      <c r="B46" s="12"/>
      <c r="C46" s="12"/>
      <c r="D46" s="12"/>
      <c r="E46" s="12"/>
      <c r="F46" s="12"/>
      <c r="G46" s="12"/>
      <c r="H46" s="12"/>
      <c r="I46" s="12"/>
      <c r="J46" s="12"/>
    </row>
    <row r="47" spans="2:13" ht="18" customHeight="1">
      <c r="B47" s="119"/>
      <c r="C47" s="27"/>
      <c r="D47" s="28"/>
      <c r="E47" s="28"/>
      <c r="F47" s="28"/>
      <c r="G47" s="29"/>
      <c r="H47" s="120"/>
      <c r="I47" s="25"/>
      <c r="J47" s="120"/>
      <c r="M47" s="61"/>
    </row>
    <row r="48" spans="2:13" ht="15.75">
      <c r="B48" s="119"/>
      <c r="C48" s="30"/>
      <c r="D48" s="28"/>
      <c r="E48" s="28"/>
      <c r="F48" s="30"/>
      <c r="G48" s="121"/>
      <c r="H48" s="120"/>
      <c r="I48" s="25"/>
      <c r="J48" s="120"/>
      <c r="M48" s="4"/>
    </row>
    <row r="49" spans="2:10" ht="12.75" customHeight="1">
      <c r="B49" s="119"/>
      <c r="C49" s="88"/>
      <c r="D49" s="88"/>
      <c r="E49" s="88"/>
      <c r="F49" s="89"/>
      <c r="G49" s="121"/>
      <c r="H49" s="120"/>
      <c r="I49" s="25"/>
      <c r="J49" s="120"/>
    </row>
    <row r="50" spans="2:15" ht="21.75" customHeight="1">
      <c r="B50" s="119"/>
      <c r="C50" s="90"/>
      <c r="D50" s="90"/>
      <c r="E50" s="90"/>
      <c r="F50" s="90"/>
      <c r="G50" s="121"/>
      <c r="H50" s="120"/>
      <c r="I50" s="100"/>
      <c r="J50" s="120"/>
      <c r="M50" s="5"/>
      <c r="O50" s="59"/>
    </row>
    <row r="51" spans="3:9" ht="12.75">
      <c r="C51" s="88"/>
      <c r="D51" s="88"/>
      <c r="E51" s="88"/>
      <c r="F51" s="88"/>
      <c r="I51" s="158"/>
    </row>
    <row r="52" spans="3:6" ht="12.75">
      <c r="C52" s="88"/>
      <c r="D52" s="88"/>
      <c r="E52" s="88"/>
      <c r="F52" s="88"/>
    </row>
    <row r="53" spans="3:13" ht="12.75">
      <c r="C53" s="88"/>
      <c r="D53" s="88"/>
      <c r="E53" s="88"/>
      <c r="F53" s="88"/>
      <c r="K53" s="69"/>
      <c r="M53" s="4"/>
    </row>
    <row r="54" spans="3:9" ht="12.75">
      <c r="C54" s="88"/>
      <c r="D54" s="88"/>
      <c r="E54" s="88"/>
      <c r="F54" s="88"/>
      <c r="I54" s="4"/>
    </row>
    <row r="55" spans="3:13" ht="12.75">
      <c r="C55" s="88"/>
      <c r="D55" s="88"/>
      <c r="E55" s="88"/>
      <c r="F55" s="88"/>
      <c r="K55" s="140"/>
      <c r="L55" s="112"/>
      <c r="M55" s="112"/>
    </row>
    <row r="56" spans="3:6" ht="12.75">
      <c r="C56" s="88"/>
      <c r="D56" s="88"/>
      <c r="E56" s="88"/>
      <c r="F56" s="88"/>
    </row>
    <row r="57" spans="3:6" ht="12.75">
      <c r="C57" s="88"/>
      <c r="D57" s="88"/>
      <c r="E57" s="88"/>
      <c r="F57" s="88"/>
    </row>
    <row r="58" spans="3:6" ht="12.75">
      <c r="C58" s="88"/>
      <c r="D58" s="88"/>
      <c r="E58" s="88"/>
      <c r="F58" s="88"/>
    </row>
    <row r="59" spans="3:6" ht="12.75">
      <c r="C59" s="37"/>
      <c r="D59" s="88"/>
      <c r="E59" s="88"/>
      <c r="F59" s="88"/>
    </row>
    <row r="60" spans="3:6" ht="12.75">
      <c r="C60" s="88"/>
      <c r="D60" s="88"/>
      <c r="E60" s="88"/>
      <c r="F60" s="88"/>
    </row>
    <row r="61" spans="3:6" ht="12.75">
      <c r="C61" s="88"/>
      <c r="D61" s="88"/>
      <c r="E61" s="88"/>
      <c r="F61" s="88"/>
    </row>
    <row r="62" spans="3:6" ht="12.75">
      <c r="C62" s="88"/>
      <c r="D62" s="37"/>
      <c r="E62" s="37"/>
      <c r="F62" s="88"/>
    </row>
    <row r="63" spans="3:6" ht="12.75">
      <c r="C63" s="91"/>
      <c r="D63" s="91"/>
      <c r="E63" s="91"/>
      <c r="F63" s="88"/>
    </row>
    <row r="64" spans="3:6" ht="12.75">
      <c r="C64" s="88"/>
      <c r="D64" s="88"/>
      <c r="E64" s="88"/>
      <c r="F64" s="88"/>
    </row>
    <row r="65" spans="3:6" ht="12.75">
      <c r="C65" s="88"/>
      <c r="D65" s="88"/>
      <c r="E65" s="88"/>
      <c r="F65" s="88"/>
    </row>
    <row r="66" spans="3:6" ht="12.75">
      <c r="C66" s="37"/>
      <c r="D66" s="37"/>
      <c r="E66" s="37"/>
      <c r="F66" s="88"/>
    </row>
    <row r="67" spans="3:6" ht="12.75">
      <c r="C67" s="37"/>
      <c r="D67" s="37"/>
      <c r="E67" s="37"/>
      <c r="F67" s="88"/>
    </row>
    <row r="68" spans="3:6" ht="12.75">
      <c r="C68" s="88"/>
      <c r="D68" s="88"/>
      <c r="E68" s="88"/>
      <c r="F68" s="88"/>
    </row>
    <row r="69" spans="3:6" ht="12.75">
      <c r="C69" s="88"/>
      <c r="D69" s="88"/>
      <c r="E69" s="88"/>
      <c r="F69" s="88"/>
    </row>
    <row r="70" spans="3:5" ht="12.75">
      <c r="C70" s="25"/>
      <c r="D70" s="25"/>
      <c r="E70" s="25"/>
    </row>
    <row r="71" spans="3:5" ht="12.75">
      <c r="C71" s="25"/>
      <c r="D71" s="25"/>
      <c r="E71" s="25"/>
    </row>
    <row r="72" spans="3:5" ht="12.75">
      <c r="C72" s="25"/>
      <c r="D72" s="25"/>
      <c r="E72" s="25"/>
    </row>
    <row r="73" spans="3:5" ht="12.75">
      <c r="C73" s="25"/>
      <c r="D73" s="25"/>
      <c r="E73" s="25"/>
    </row>
    <row r="74" spans="3:5" ht="12.75">
      <c r="C74" s="25"/>
      <c r="D74" s="25"/>
      <c r="E74" s="25"/>
    </row>
    <row r="75" spans="3:5" ht="12.75">
      <c r="C75" s="25"/>
      <c r="D75" s="25"/>
      <c r="E75" s="25"/>
    </row>
    <row r="76" spans="3:5" ht="12.75">
      <c r="C76" s="26"/>
      <c r="D76" s="26"/>
      <c r="E76" s="26"/>
    </row>
    <row r="77" spans="3:5" ht="12.75">
      <c r="C77" s="26"/>
      <c r="D77" s="26"/>
      <c r="E77" s="26"/>
    </row>
    <row r="78" spans="3:5" ht="12.75">
      <c r="C78" s="25"/>
      <c r="D78" s="25"/>
      <c r="E78" s="25"/>
    </row>
    <row r="79" spans="3:5" ht="12.75">
      <c r="C79" s="25"/>
      <c r="D79" s="25"/>
      <c r="E79" s="25"/>
    </row>
    <row r="80" spans="3:5" ht="12.75">
      <c r="C80" s="25"/>
      <c r="D80" s="25"/>
      <c r="E80" s="25"/>
    </row>
    <row r="81" spans="3:5" ht="12.75">
      <c r="C81" s="26"/>
      <c r="D81" s="26"/>
      <c r="E81" s="26"/>
    </row>
    <row r="82" spans="3:5" ht="12.75">
      <c r="C82" s="26"/>
      <c r="D82" s="26"/>
      <c r="E82" s="26"/>
    </row>
    <row r="83" spans="3:5" ht="12.75">
      <c r="C83" s="25"/>
      <c r="D83" s="25"/>
      <c r="E83" s="25"/>
    </row>
    <row r="84" spans="3:5" ht="12.75">
      <c r="C84" s="25"/>
      <c r="D84" s="25"/>
      <c r="E84" s="25"/>
    </row>
    <row r="85" spans="3:5" ht="12.75">
      <c r="C85" s="25"/>
      <c r="D85" s="25"/>
      <c r="E85" s="25"/>
    </row>
  </sheetData>
  <sheetProtection/>
  <mergeCells count="46">
    <mergeCell ref="G24:I24"/>
    <mergeCell ref="G25:I25"/>
    <mergeCell ref="K55:M55"/>
    <mergeCell ref="G27:I27"/>
    <mergeCell ref="J47:J50"/>
    <mergeCell ref="G12:I12"/>
    <mergeCell ref="G26:I26"/>
    <mergeCell ref="G16:I16"/>
    <mergeCell ref="G13:I13"/>
    <mergeCell ref="G15:I15"/>
    <mergeCell ref="G20:I20"/>
    <mergeCell ref="G19:I19"/>
    <mergeCell ref="G21:I21"/>
    <mergeCell ref="G23:I23"/>
    <mergeCell ref="G7:I7"/>
    <mergeCell ref="G8:I8"/>
    <mergeCell ref="G9:I9"/>
    <mergeCell ref="G10:I10"/>
    <mergeCell ref="G11:I11"/>
    <mergeCell ref="G17:I17"/>
    <mergeCell ref="G28:I28"/>
    <mergeCell ref="G39:I39"/>
    <mergeCell ref="G40:I40"/>
    <mergeCell ref="J3:J6"/>
    <mergeCell ref="G3:I6"/>
    <mergeCell ref="G18:I18"/>
    <mergeCell ref="F3:F6"/>
    <mergeCell ref="C3:C6"/>
    <mergeCell ref="B47:B50"/>
    <mergeCell ref="H47:H50"/>
    <mergeCell ref="G48:G50"/>
    <mergeCell ref="B3:B6"/>
    <mergeCell ref="G22:I22"/>
    <mergeCell ref="G14:I14"/>
    <mergeCell ref="G29:I29"/>
    <mergeCell ref="G30:I30"/>
    <mergeCell ref="G31:I31"/>
    <mergeCell ref="G41:I41"/>
    <mergeCell ref="G32:I32"/>
    <mergeCell ref="G33:I33"/>
    <mergeCell ref="G34:I34"/>
    <mergeCell ref="B2:L2"/>
    <mergeCell ref="G38:I38"/>
    <mergeCell ref="G35:I35"/>
    <mergeCell ref="G36:I36"/>
    <mergeCell ref="G37:I37"/>
  </mergeCells>
  <printOptions/>
  <pageMargins left="0.5905511811023623" right="0.1968503937007874" top="0.984251968503937" bottom="0.52" header="0.5118110236220472" footer="0.5118110236220472"/>
  <pageSetup horizontalDpi="600" verticalDpi="600" orientation="landscape" paperSize="9" scale="86" r:id="rId1"/>
  <headerFooter alignWithMargins="0">
    <oddHeader>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P120"/>
  <sheetViews>
    <sheetView workbookViewId="0" topLeftCell="B1">
      <selection activeCell="G17" sqref="G17:I17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24.7109375" style="0" customWidth="1"/>
    <col min="4" max="5" width="20.8515625" style="0" customWidth="1"/>
    <col min="6" max="6" width="33.00390625" style="0" customWidth="1"/>
    <col min="7" max="7" width="8.57421875" style="0" customWidth="1"/>
    <col min="8" max="8" width="6.57421875" style="0" customWidth="1"/>
    <col min="9" max="9" width="24.421875" style="0" customWidth="1"/>
    <col min="10" max="10" width="7.57421875" style="0" customWidth="1"/>
    <col min="11" max="11" width="12.421875" style="0" customWidth="1"/>
    <col min="13" max="13" width="16.7109375" style="0" customWidth="1"/>
  </cols>
  <sheetData>
    <row r="2" spans="2:10" ht="16.5" thickBot="1">
      <c r="B2" s="141" t="s">
        <v>100</v>
      </c>
      <c r="C2" s="142"/>
      <c r="D2" s="142"/>
      <c r="E2" s="142"/>
      <c r="F2" s="142"/>
      <c r="G2" s="142"/>
      <c r="H2" s="142"/>
      <c r="I2" s="142"/>
      <c r="J2" s="142"/>
    </row>
    <row r="3" spans="2:10" ht="27" customHeight="1">
      <c r="B3" s="122" t="s">
        <v>0</v>
      </c>
      <c r="C3" s="58"/>
      <c r="D3" s="54" t="s">
        <v>2</v>
      </c>
      <c r="E3" s="54"/>
      <c r="F3" s="54"/>
      <c r="G3" s="116" t="s">
        <v>29</v>
      </c>
      <c r="H3" s="130"/>
      <c r="I3" s="130"/>
      <c r="J3" s="127" t="s">
        <v>246</v>
      </c>
    </row>
    <row r="4" spans="2:10" ht="15" customHeight="1">
      <c r="B4" s="123"/>
      <c r="C4" s="55" t="s">
        <v>1</v>
      </c>
      <c r="D4" s="56" t="s">
        <v>27</v>
      </c>
      <c r="E4" s="56" t="s">
        <v>247</v>
      </c>
      <c r="F4" s="55" t="s">
        <v>28</v>
      </c>
      <c r="G4" s="131"/>
      <c r="H4" s="131"/>
      <c r="I4" s="131"/>
      <c r="J4" s="128"/>
    </row>
    <row r="5" spans="2:10" ht="14.25" customHeight="1">
      <c r="B5" s="123"/>
      <c r="C5" s="57"/>
      <c r="D5" s="57"/>
      <c r="E5" s="57"/>
      <c r="F5" s="57"/>
      <c r="G5" s="131"/>
      <c r="H5" s="131"/>
      <c r="I5" s="131"/>
      <c r="J5" s="128"/>
    </row>
    <row r="6" spans="2:11" ht="13.5" thickBot="1">
      <c r="B6" s="124"/>
      <c r="C6" s="24"/>
      <c r="D6" s="24"/>
      <c r="E6" s="24"/>
      <c r="F6" s="24"/>
      <c r="G6" s="132"/>
      <c r="H6" s="132"/>
      <c r="I6" s="132"/>
      <c r="J6" s="129"/>
      <c r="K6" s="13"/>
    </row>
    <row r="7" spans="2:11" ht="12" customHeight="1">
      <c r="B7" s="105" t="s">
        <v>118</v>
      </c>
      <c r="C7" s="84" t="s">
        <v>159</v>
      </c>
      <c r="D7" s="84" t="s">
        <v>160</v>
      </c>
      <c r="E7" s="169" t="s">
        <v>248</v>
      </c>
      <c r="F7" s="50" t="s">
        <v>206</v>
      </c>
      <c r="G7" s="143" t="s">
        <v>207</v>
      </c>
      <c r="H7" s="144"/>
      <c r="I7" s="145"/>
      <c r="J7" s="22">
        <v>40000</v>
      </c>
      <c r="K7" s="13"/>
    </row>
    <row r="8" spans="2:11" ht="12" customHeight="1">
      <c r="B8" s="64" t="s">
        <v>119</v>
      </c>
      <c r="C8" s="84" t="s">
        <v>51</v>
      </c>
      <c r="D8" s="82" t="s">
        <v>57</v>
      </c>
      <c r="E8" s="170" t="s">
        <v>257</v>
      </c>
      <c r="F8" s="50" t="s">
        <v>208</v>
      </c>
      <c r="G8" s="143" t="s">
        <v>240</v>
      </c>
      <c r="H8" s="144"/>
      <c r="I8" s="145"/>
      <c r="J8" s="21">
        <v>15000</v>
      </c>
      <c r="K8" s="13"/>
    </row>
    <row r="9" spans="2:11" ht="12" customHeight="1">
      <c r="B9" s="64" t="s">
        <v>120</v>
      </c>
      <c r="C9" s="84" t="s">
        <v>81</v>
      </c>
      <c r="D9" s="84" t="s">
        <v>80</v>
      </c>
      <c r="E9" s="169" t="s">
        <v>256</v>
      </c>
      <c r="F9" s="50" t="s">
        <v>161</v>
      </c>
      <c r="G9" s="143" t="s">
        <v>241</v>
      </c>
      <c r="H9" s="144"/>
      <c r="I9" s="145"/>
      <c r="J9" s="22">
        <v>25000</v>
      </c>
      <c r="K9" s="14"/>
    </row>
    <row r="10" spans="2:11" ht="12" customHeight="1">
      <c r="B10" s="62" t="s">
        <v>121</v>
      </c>
      <c r="C10" s="103" t="s">
        <v>87</v>
      </c>
      <c r="D10" s="103" t="s">
        <v>88</v>
      </c>
      <c r="E10" s="171" t="s">
        <v>255</v>
      </c>
      <c r="F10" s="50" t="s">
        <v>209</v>
      </c>
      <c r="G10" s="143" t="s">
        <v>242</v>
      </c>
      <c r="H10" s="144"/>
      <c r="I10" s="145"/>
      <c r="J10" s="21">
        <v>14000</v>
      </c>
      <c r="K10" s="13"/>
    </row>
    <row r="11" spans="2:11" ht="12" customHeight="1">
      <c r="B11" s="62" t="s">
        <v>122</v>
      </c>
      <c r="C11" s="103" t="s">
        <v>60</v>
      </c>
      <c r="D11" s="103" t="s">
        <v>48</v>
      </c>
      <c r="E11" s="171" t="s">
        <v>254</v>
      </c>
      <c r="F11" s="50" t="s">
        <v>210</v>
      </c>
      <c r="G11" s="143" t="s">
        <v>211</v>
      </c>
      <c r="H11" s="144"/>
      <c r="I11" s="145"/>
      <c r="J11" s="23">
        <v>25000</v>
      </c>
      <c r="K11" s="13"/>
    </row>
    <row r="12" spans="2:16" ht="12" customHeight="1">
      <c r="B12" s="106" t="s">
        <v>123</v>
      </c>
      <c r="C12" s="84" t="s">
        <v>85</v>
      </c>
      <c r="D12" s="84" t="s">
        <v>86</v>
      </c>
      <c r="E12" s="172" t="s">
        <v>253</v>
      </c>
      <c r="F12" s="51" t="s">
        <v>212</v>
      </c>
      <c r="G12" s="143" t="s">
        <v>216</v>
      </c>
      <c r="H12" s="144"/>
      <c r="I12" s="145"/>
      <c r="J12" s="23">
        <v>45000</v>
      </c>
      <c r="K12" s="13"/>
      <c r="M12" s="79"/>
      <c r="N12" s="79"/>
      <c r="O12" s="79"/>
      <c r="P12" s="79"/>
    </row>
    <row r="13" spans="2:11" ht="12" customHeight="1">
      <c r="B13" s="62" t="s">
        <v>124</v>
      </c>
      <c r="C13" s="104" t="s">
        <v>162</v>
      </c>
      <c r="D13" s="104" t="s">
        <v>163</v>
      </c>
      <c r="E13" s="173" t="s">
        <v>252</v>
      </c>
      <c r="F13" s="51" t="s">
        <v>213</v>
      </c>
      <c r="G13" s="143" t="s">
        <v>214</v>
      </c>
      <c r="H13" s="151"/>
      <c r="I13" s="152"/>
      <c r="J13" s="23">
        <v>46500</v>
      </c>
      <c r="K13" s="13"/>
    </row>
    <row r="14" spans="2:13" ht="12" customHeight="1">
      <c r="B14" s="62" t="s">
        <v>125</v>
      </c>
      <c r="C14" s="82" t="s">
        <v>63</v>
      </c>
      <c r="D14" s="82" t="s">
        <v>64</v>
      </c>
      <c r="E14" s="174" t="s">
        <v>251</v>
      </c>
      <c r="F14" s="51" t="s">
        <v>215</v>
      </c>
      <c r="G14" s="143" t="s">
        <v>243</v>
      </c>
      <c r="H14" s="144"/>
      <c r="I14" s="145"/>
      <c r="J14" s="23">
        <v>4000</v>
      </c>
      <c r="K14" s="13"/>
      <c r="M14" t="s">
        <v>22</v>
      </c>
    </row>
    <row r="15" spans="2:11" ht="12" customHeight="1">
      <c r="B15" s="62" t="s">
        <v>126</v>
      </c>
      <c r="C15" s="84" t="s">
        <v>54</v>
      </c>
      <c r="D15" s="84" t="s">
        <v>58</v>
      </c>
      <c r="E15" s="172" t="s">
        <v>250</v>
      </c>
      <c r="F15" s="50" t="s">
        <v>217</v>
      </c>
      <c r="G15" s="143" t="s">
        <v>218</v>
      </c>
      <c r="H15" s="144"/>
      <c r="I15" s="145"/>
      <c r="J15" s="23">
        <v>30000</v>
      </c>
      <c r="K15" s="13"/>
    </row>
    <row r="16" spans="2:11" ht="12" customHeight="1">
      <c r="B16" s="62" t="s">
        <v>127</v>
      </c>
      <c r="C16" s="84" t="s">
        <v>54</v>
      </c>
      <c r="D16" s="84" t="s">
        <v>58</v>
      </c>
      <c r="E16" s="172" t="s">
        <v>250</v>
      </c>
      <c r="F16" s="51" t="s">
        <v>219</v>
      </c>
      <c r="G16" s="143" t="s">
        <v>174</v>
      </c>
      <c r="H16" s="144"/>
      <c r="I16" s="145"/>
      <c r="J16" s="23">
        <v>3000</v>
      </c>
      <c r="K16" s="13"/>
    </row>
    <row r="17" spans="2:11" ht="12" customHeight="1">
      <c r="B17" s="62" t="s">
        <v>128</v>
      </c>
      <c r="C17" s="103" t="s">
        <v>97</v>
      </c>
      <c r="D17" s="103" t="s">
        <v>90</v>
      </c>
      <c r="E17" s="175" t="s">
        <v>249</v>
      </c>
      <c r="F17" s="51" t="s">
        <v>220</v>
      </c>
      <c r="G17" s="143" t="s">
        <v>244</v>
      </c>
      <c r="H17" s="144"/>
      <c r="I17" s="145"/>
      <c r="J17" s="23">
        <v>25500</v>
      </c>
      <c r="K17" s="13"/>
    </row>
    <row r="18" spans="2:11" ht="12" customHeight="1">
      <c r="B18" s="62" t="s">
        <v>129</v>
      </c>
      <c r="C18" s="103" t="s">
        <v>97</v>
      </c>
      <c r="D18" s="103" t="s">
        <v>90</v>
      </c>
      <c r="E18" s="175" t="s">
        <v>249</v>
      </c>
      <c r="F18" s="51" t="s">
        <v>221</v>
      </c>
      <c r="G18" s="143" t="s">
        <v>222</v>
      </c>
      <c r="H18" s="144"/>
      <c r="I18" s="145"/>
      <c r="J18" s="23">
        <v>38000</v>
      </c>
      <c r="K18" s="13"/>
    </row>
    <row r="19" spans="2:11" ht="12" customHeight="1">
      <c r="B19" s="62" t="s">
        <v>130</v>
      </c>
      <c r="C19" s="84"/>
      <c r="D19" s="84"/>
      <c r="E19" s="84"/>
      <c r="F19" s="50"/>
      <c r="G19" s="143"/>
      <c r="H19" s="144"/>
      <c r="I19" s="145"/>
      <c r="J19" s="22"/>
      <c r="K19" s="13"/>
    </row>
    <row r="20" spans="2:11" ht="12" customHeight="1">
      <c r="B20" s="62" t="s">
        <v>131</v>
      </c>
      <c r="C20" s="84"/>
      <c r="D20" s="82"/>
      <c r="E20" s="82"/>
      <c r="F20" s="50"/>
      <c r="G20" s="143"/>
      <c r="H20" s="144"/>
      <c r="I20" s="145"/>
      <c r="J20" s="21"/>
      <c r="K20" s="13"/>
    </row>
    <row r="21" spans="2:11" ht="12" customHeight="1">
      <c r="B21" s="62" t="s">
        <v>132</v>
      </c>
      <c r="C21" s="84"/>
      <c r="D21" s="84"/>
      <c r="E21" s="84"/>
      <c r="F21" s="50"/>
      <c r="G21" s="143"/>
      <c r="H21" s="144"/>
      <c r="I21" s="145"/>
      <c r="J21" s="22"/>
      <c r="K21" s="13"/>
    </row>
    <row r="22" spans="2:11" ht="12" customHeight="1">
      <c r="B22" s="62" t="s">
        <v>133</v>
      </c>
      <c r="C22" s="104"/>
      <c r="D22" s="104"/>
      <c r="E22" s="176"/>
      <c r="F22" s="60"/>
      <c r="G22" s="143"/>
      <c r="H22" s="144"/>
      <c r="I22" s="145"/>
      <c r="J22" s="21"/>
      <c r="K22" s="13"/>
    </row>
    <row r="23" spans="2:11" ht="12" customHeight="1">
      <c r="B23" s="62" t="s">
        <v>134</v>
      </c>
      <c r="C23" s="103"/>
      <c r="D23" s="103"/>
      <c r="E23" s="103"/>
      <c r="F23" s="51"/>
      <c r="G23" s="143"/>
      <c r="H23" s="144"/>
      <c r="I23" s="145"/>
      <c r="J23" s="22"/>
      <c r="K23" s="13"/>
    </row>
    <row r="24" spans="2:11" ht="12" customHeight="1">
      <c r="B24" s="62" t="s">
        <v>135</v>
      </c>
      <c r="C24" s="103"/>
      <c r="D24" s="103"/>
      <c r="E24" s="102"/>
      <c r="F24" s="51"/>
      <c r="G24" s="143"/>
      <c r="H24" s="144"/>
      <c r="I24" s="145"/>
      <c r="J24" s="21"/>
      <c r="K24" s="13"/>
    </row>
    <row r="25" spans="2:11" ht="12" customHeight="1">
      <c r="B25" s="62" t="s">
        <v>136</v>
      </c>
      <c r="C25" s="103"/>
      <c r="D25" s="103"/>
      <c r="E25" s="102"/>
      <c r="F25" s="60"/>
      <c r="G25" s="143"/>
      <c r="H25" s="144"/>
      <c r="I25" s="145"/>
      <c r="J25" s="23"/>
      <c r="K25" s="13"/>
    </row>
    <row r="26" spans="2:14" ht="12" customHeight="1">
      <c r="B26" s="62" t="s">
        <v>137</v>
      </c>
      <c r="C26" s="103"/>
      <c r="D26" s="103"/>
      <c r="E26" s="103"/>
      <c r="F26" s="50"/>
      <c r="G26" s="143"/>
      <c r="H26" s="144"/>
      <c r="I26" s="145"/>
      <c r="J26" s="23"/>
      <c r="K26" s="13"/>
      <c r="M26" s="26"/>
      <c r="N26" s="26"/>
    </row>
    <row r="27" spans="2:14" ht="12" customHeight="1">
      <c r="B27" s="62" t="s">
        <v>138</v>
      </c>
      <c r="C27" s="103"/>
      <c r="D27" s="103"/>
      <c r="E27" s="103"/>
      <c r="F27" s="50"/>
      <c r="G27" s="143"/>
      <c r="H27" s="144"/>
      <c r="I27" s="145"/>
      <c r="J27" s="23"/>
      <c r="K27" s="13"/>
      <c r="M27" s="26"/>
      <c r="N27" s="26"/>
    </row>
    <row r="28" spans="2:11" ht="12" customHeight="1">
      <c r="B28" s="62" t="s">
        <v>139</v>
      </c>
      <c r="C28" s="84"/>
      <c r="D28" s="84"/>
      <c r="E28" s="85"/>
      <c r="F28" s="51"/>
      <c r="G28" s="143"/>
      <c r="H28" s="144"/>
      <c r="I28" s="145"/>
      <c r="J28" s="23"/>
      <c r="K28" s="13"/>
    </row>
    <row r="29" spans="2:11" ht="12" customHeight="1">
      <c r="B29" s="62" t="s">
        <v>140</v>
      </c>
      <c r="C29" s="104"/>
      <c r="D29" s="104"/>
      <c r="E29" s="160"/>
      <c r="F29" s="51"/>
      <c r="G29" s="143"/>
      <c r="H29" s="151"/>
      <c r="I29" s="152"/>
      <c r="J29" s="23"/>
      <c r="K29" s="13"/>
    </row>
    <row r="30" spans="2:11" ht="12" customHeight="1">
      <c r="B30" s="62" t="s">
        <v>141</v>
      </c>
      <c r="C30" s="82"/>
      <c r="D30" s="82"/>
      <c r="E30" s="161"/>
      <c r="F30" s="51"/>
      <c r="G30" s="143"/>
      <c r="H30" s="144"/>
      <c r="I30" s="145"/>
      <c r="J30" s="23"/>
      <c r="K30" s="13"/>
    </row>
    <row r="31" spans="2:11" ht="12" customHeight="1">
      <c r="B31" s="62" t="s">
        <v>142</v>
      </c>
      <c r="C31" s="84"/>
      <c r="D31" s="84"/>
      <c r="E31" s="84"/>
      <c r="F31" s="50"/>
      <c r="G31" s="143"/>
      <c r="H31" s="144"/>
      <c r="I31" s="145"/>
      <c r="J31" s="23"/>
      <c r="K31" s="13"/>
    </row>
    <row r="32" spans="2:11" ht="12" customHeight="1">
      <c r="B32" s="62" t="s">
        <v>143</v>
      </c>
      <c r="C32" s="84"/>
      <c r="D32" s="84"/>
      <c r="E32" s="85"/>
      <c r="F32" s="51"/>
      <c r="G32" s="143"/>
      <c r="H32" s="144"/>
      <c r="I32" s="145"/>
      <c r="J32" s="23"/>
      <c r="K32" s="13"/>
    </row>
    <row r="33" spans="2:11" ht="12" customHeight="1">
      <c r="B33" s="62" t="s">
        <v>144</v>
      </c>
      <c r="C33" s="103"/>
      <c r="D33" s="103"/>
      <c r="E33" s="162"/>
      <c r="F33" s="51"/>
      <c r="G33" s="143"/>
      <c r="H33" s="144"/>
      <c r="I33" s="145"/>
      <c r="J33" s="23"/>
      <c r="K33" s="13"/>
    </row>
    <row r="34" spans="2:11" ht="12" customHeight="1">
      <c r="B34" s="62" t="s">
        <v>145</v>
      </c>
      <c r="C34" s="103"/>
      <c r="D34" s="103"/>
      <c r="E34" s="162"/>
      <c r="F34" s="51"/>
      <c r="G34" s="143"/>
      <c r="H34" s="144"/>
      <c r="I34" s="145"/>
      <c r="J34" s="23"/>
      <c r="K34" s="13"/>
    </row>
    <row r="35" spans="2:11" ht="12" customHeight="1">
      <c r="B35" s="62" t="s">
        <v>146</v>
      </c>
      <c r="C35" s="84"/>
      <c r="D35" s="84"/>
      <c r="E35" s="85"/>
      <c r="F35" s="51"/>
      <c r="G35" s="143"/>
      <c r="H35" s="144"/>
      <c r="I35" s="145"/>
      <c r="J35" s="23"/>
      <c r="K35" s="13"/>
    </row>
    <row r="36" spans="2:11" ht="12" customHeight="1">
      <c r="B36" s="62" t="s">
        <v>147</v>
      </c>
      <c r="C36" s="108"/>
      <c r="D36" s="107"/>
      <c r="E36" s="163"/>
      <c r="F36" s="109"/>
      <c r="G36" s="154"/>
      <c r="H36" s="155"/>
      <c r="I36" s="156"/>
      <c r="J36" s="23"/>
      <c r="K36" s="13"/>
    </row>
    <row r="37" spans="2:11" ht="12" customHeight="1">
      <c r="B37" s="62" t="s">
        <v>148</v>
      </c>
      <c r="C37" s="108"/>
      <c r="D37" s="107"/>
      <c r="E37" s="163"/>
      <c r="F37" s="109"/>
      <c r="G37" s="154"/>
      <c r="H37" s="155"/>
      <c r="I37" s="156"/>
      <c r="J37" s="23"/>
      <c r="K37" s="13"/>
    </row>
    <row r="38" spans="2:11" ht="12" customHeight="1">
      <c r="B38" s="62" t="s">
        <v>149</v>
      </c>
      <c r="C38" s="103"/>
      <c r="D38" s="103"/>
      <c r="E38" s="162"/>
      <c r="F38" s="51"/>
      <c r="G38" s="143"/>
      <c r="H38" s="144"/>
      <c r="I38" s="145"/>
      <c r="J38" s="23"/>
      <c r="K38" s="13"/>
    </row>
    <row r="39" spans="2:11" ht="12" customHeight="1">
      <c r="B39" s="62" t="s">
        <v>150</v>
      </c>
      <c r="C39" s="84"/>
      <c r="D39" s="84"/>
      <c r="E39" s="85"/>
      <c r="F39" s="51"/>
      <c r="G39" s="143"/>
      <c r="H39" s="144"/>
      <c r="I39" s="145"/>
      <c r="J39" s="23"/>
      <c r="K39" s="13"/>
    </row>
    <row r="40" spans="2:11" ht="12" customHeight="1">
      <c r="B40" s="62" t="s">
        <v>151</v>
      </c>
      <c r="C40" s="102"/>
      <c r="D40" s="102"/>
      <c r="E40" s="159"/>
      <c r="F40" s="51"/>
      <c r="G40" s="143"/>
      <c r="H40" s="144"/>
      <c r="I40" s="145"/>
      <c r="J40" s="23"/>
      <c r="K40" s="13"/>
    </row>
    <row r="41" spans="2:12" ht="12" customHeight="1" thickBot="1">
      <c r="B41" s="65" t="s">
        <v>152</v>
      </c>
      <c r="C41" s="10"/>
      <c r="D41" s="10"/>
      <c r="E41" s="10"/>
      <c r="F41" s="52"/>
      <c r="G41" s="146"/>
      <c r="H41" s="147"/>
      <c r="I41" s="148"/>
      <c r="J41" s="34"/>
      <c r="K41" s="13"/>
      <c r="L41" s="4"/>
    </row>
    <row r="42" spans="2:13" ht="12" customHeight="1" thickBot="1">
      <c r="B42" s="6"/>
      <c r="C42" s="6"/>
      <c r="D42" s="7"/>
      <c r="E42" s="7"/>
      <c r="F42" s="7"/>
      <c r="G42" s="8"/>
      <c r="H42" s="9"/>
      <c r="I42" s="9"/>
      <c r="J42" s="168">
        <f>SUM(J7:J41)</f>
        <v>311000</v>
      </c>
      <c r="K42" s="13"/>
      <c r="M42" s="4"/>
    </row>
    <row r="43" spans="2:11" ht="12.75">
      <c r="B43" s="32"/>
      <c r="C43" s="35"/>
      <c r="D43" s="35"/>
      <c r="E43" s="35"/>
      <c r="F43" s="25"/>
      <c r="G43" s="45"/>
      <c r="H43" s="46"/>
      <c r="I43" s="45"/>
      <c r="J43" s="44"/>
      <c r="K43" s="13"/>
    </row>
    <row r="44" spans="2:10" ht="12.75">
      <c r="B44" s="47"/>
      <c r="C44" s="47"/>
      <c r="D44" s="35"/>
      <c r="E44" s="35"/>
      <c r="F44" s="35"/>
      <c r="G44" s="48"/>
      <c r="H44" s="42"/>
      <c r="I44" s="42"/>
      <c r="J44" s="44"/>
    </row>
    <row r="45" spans="2:10" ht="12.75">
      <c r="B45" s="43"/>
      <c r="C45" s="43"/>
      <c r="D45" s="43"/>
      <c r="E45" s="43"/>
      <c r="F45" s="43"/>
      <c r="G45" s="43"/>
      <c r="H45" s="43"/>
      <c r="I45" s="181"/>
      <c r="J45" s="43"/>
    </row>
    <row r="46" ht="12.75">
      <c r="M46" s="61"/>
    </row>
    <row r="47" spans="6:10" ht="15">
      <c r="F47" s="1"/>
      <c r="G47" s="1"/>
      <c r="H47" s="1"/>
      <c r="I47" s="98"/>
      <c r="J47" s="4"/>
    </row>
    <row r="48" spans="2:15" ht="18" customHeight="1">
      <c r="B48" s="119"/>
      <c r="C48" s="27"/>
      <c r="D48" s="28"/>
      <c r="E48" s="28"/>
      <c r="F48" s="49"/>
      <c r="G48" s="29"/>
      <c r="H48" s="120"/>
      <c r="I48" s="153"/>
      <c r="J48" s="120"/>
      <c r="M48" s="81"/>
      <c r="O48" s="59"/>
    </row>
    <row r="49" spans="2:13" ht="32.25" customHeight="1">
      <c r="B49" s="119"/>
      <c r="C49" s="30"/>
      <c r="D49" s="28"/>
      <c r="E49" s="28"/>
      <c r="F49" s="30"/>
      <c r="G49" s="121"/>
      <c r="H49" s="120"/>
      <c r="I49" s="153"/>
      <c r="J49" s="120"/>
      <c r="M49" s="4"/>
    </row>
    <row r="50" spans="2:13" ht="26.25" customHeight="1">
      <c r="B50" s="119"/>
      <c r="C50" s="33"/>
      <c r="D50" s="33"/>
      <c r="E50" s="33"/>
      <c r="F50" s="33"/>
      <c r="G50" s="139"/>
      <c r="H50" s="120"/>
      <c r="I50" s="153"/>
      <c r="J50" s="120"/>
      <c r="M50" s="5"/>
    </row>
    <row r="51" spans="2:10" ht="1.5" customHeight="1">
      <c r="B51" s="119"/>
      <c r="C51" s="33"/>
      <c r="D51" s="33"/>
      <c r="E51" s="33"/>
      <c r="F51" s="33"/>
      <c r="G51" s="139"/>
      <c r="H51" s="120"/>
      <c r="I51" s="153"/>
      <c r="J51" s="120"/>
    </row>
    <row r="52" spans="2:13" ht="12.75">
      <c r="B52" s="32"/>
      <c r="C52" s="36"/>
      <c r="D52" s="36"/>
      <c r="E52" s="36"/>
      <c r="F52" s="37"/>
      <c r="G52" s="32"/>
      <c r="H52" s="32"/>
      <c r="I52" s="99"/>
      <c r="J52" s="110"/>
      <c r="K52" s="149"/>
      <c r="L52" s="150"/>
      <c r="M52" s="150"/>
    </row>
    <row r="53" spans="2:13" ht="12.75">
      <c r="B53" s="32"/>
      <c r="C53" s="25"/>
      <c r="D53" s="25"/>
      <c r="E53" s="25"/>
      <c r="F53" s="92"/>
      <c r="G53" s="32"/>
      <c r="H53" s="32"/>
      <c r="I53" s="32"/>
      <c r="J53" s="110"/>
      <c r="K53" s="149"/>
      <c r="L53" s="150"/>
      <c r="M53" s="150"/>
    </row>
    <row r="54" spans="2:11" ht="12.75">
      <c r="B54" s="32"/>
      <c r="C54" s="25"/>
      <c r="D54" s="25"/>
      <c r="E54" s="25"/>
      <c r="F54" s="93"/>
      <c r="G54" s="32"/>
      <c r="H54" s="32"/>
      <c r="I54" s="32"/>
      <c r="J54" s="38"/>
      <c r="K54" s="13"/>
    </row>
    <row r="55" spans="2:11" ht="13.5" customHeight="1">
      <c r="B55" s="32"/>
      <c r="C55" s="25"/>
      <c r="D55" s="25"/>
      <c r="E55" s="25"/>
      <c r="F55" s="93"/>
      <c r="G55" s="32"/>
      <c r="H55" s="32"/>
      <c r="I55" s="32"/>
      <c r="J55" s="38"/>
      <c r="K55" s="13"/>
    </row>
    <row r="56" spans="2:11" ht="12.75">
      <c r="B56" s="32"/>
      <c r="C56" s="26"/>
      <c r="D56" s="26"/>
      <c r="E56" s="26"/>
      <c r="F56" s="93"/>
      <c r="G56" s="32"/>
      <c r="H56" s="32"/>
      <c r="I56" s="32"/>
      <c r="J56" s="38"/>
      <c r="K56" s="13"/>
    </row>
    <row r="57" spans="2:11" ht="12.75">
      <c r="B57" s="32"/>
      <c r="C57" s="25"/>
      <c r="D57" s="25"/>
      <c r="E57" s="25"/>
      <c r="F57" s="93"/>
      <c r="G57" s="32"/>
      <c r="H57" s="32"/>
      <c r="I57" s="32"/>
      <c r="J57" s="38"/>
      <c r="K57" s="18"/>
    </row>
    <row r="58" spans="2:11" ht="12.75">
      <c r="B58" s="32"/>
      <c r="C58" s="26"/>
      <c r="D58" s="26"/>
      <c r="E58" s="26"/>
      <c r="F58" s="93"/>
      <c r="G58" s="32"/>
      <c r="H58" s="32"/>
      <c r="I58" s="32"/>
      <c r="J58" s="38"/>
      <c r="K58" s="13"/>
    </row>
    <row r="59" spans="2:11" ht="13.5" customHeight="1">
      <c r="B59" s="32"/>
      <c r="C59" s="25"/>
      <c r="D59" s="25"/>
      <c r="E59" s="25"/>
      <c r="F59" s="93"/>
      <c r="G59" s="32"/>
      <c r="H59" s="32"/>
      <c r="I59" s="32"/>
      <c r="J59" s="39"/>
      <c r="K59" s="13"/>
    </row>
    <row r="60" spans="2:11" ht="14.25" customHeight="1">
      <c r="B60" s="32"/>
      <c r="C60" s="25"/>
      <c r="D60" s="25"/>
      <c r="E60" s="25"/>
      <c r="F60" s="93"/>
      <c r="G60" s="32"/>
      <c r="H60" s="32"/>
      <c r="I60" s="32"/>
      <c r="J60" s="38"/>
      <c r="K60" s="19"/>
    </row>
    <row r="61" spans="2:11" ht="12.75">
      <c r="B61" s="32"/>
      <c r="C61" s="25"/>
      <c r="D61" s="25"/>
      <c r="E61" s="25"/>
      <c r="F61" s="25"/>
      <c r="G61" s="32"/>
      <c r="H61" s="32"/>
      <c r="I61" s="32"/>
      <c r="J61" s="39"/>
      <c r="K61" s="13"/>
    </row>
    <row r="62" spans="2:10" ht="12.75">
      <c r="B62" s="40"/>
      <c r="C62" s="26"/>
      <c r="D62" s="26"/>
      <c r="E62" s="26"/>
      <c r="F62" s="93"/>
      <c r="G62" s="31"/>
      <c r="H62" s="32"/>
      <c r="I62" s="32"/>
      <c r="J62" s="41"/>
    </row>
    <row r="63" spans="3:6" ht="12.75">
      <c r="C63" s="26"/>
      <c r="D63" s="26"/>
      <c r="E63" s="26"/>
      <c r="F63" s="25"/>
    </row>
    <row r="64" spans="3:6" ht="12.75">
      <c r="C64" s="25"/>
      <c r="D64" s="26"/>
      <c r="E64" s="26"/>
      <c r="F64" s="93"/>
    </row>
    <row r="65" spans="3:6" ht="12.75">
      <c r="C65" s="26"/>
      <c r="D65" s="25"/>
      <c r="E65" s="25"/>
      <c r="F65" s="93"/>
    </row>
    <row r="66" spans="3:6" ht="12.75">
      <c r="C66" s="94"/>
      <c r="D66" s="94"/>
      <c r="E66" s="94"/>
      <c r="F66" s="93"/>
    </row>
    <row r="67" spans="3:9" ht="12.75">
      <c r="C67" s="25"/>
      <c r="D67" s="25"/>
      <c r="E67" s="25"/>
      <c r="F67" s="95"/>
      <c r="I67" t="s">
        <v>24</v>
      </c>
    </row>
    <row r="68" spans="3:6" ht="12.75">
      <c r="C68" s="25"/>
      <c r="D68" s="25"/>
      <c r="E68" s="25"/>
      <c r="F68" s="25"/>
    </row>
    <row r="69" spans="3:6" ht="12.75">
      <c r="C69" s="25"/>
      <c r="D69" s="25"/>
      <c r="E69" s="25"/>
      <c r="F69" s="93"/>
    </row>
    <row r="70" spans="3:8" ht="12.75">
      <c r="C70" s="25"/>
      <c r="D70" s="25"/>
      <c r="E70" s="25"/>
      <c r="F70" s="93"/>
      <c r="H70" t="s">
        <v>25</v>
      </c>
    </row>
    <row r="71" spans="3:6" ht="12.75">
      <c r="C71" s="25"/>
      <c r="D71" s="25"/>
      <c r="E71" s="25"/>
      <c r="F71" s="93"/>
    </row>
    <row r="72" spans="3:9" ht="12.75">
      <c r="C72" s="25"/>
      <c r="D72" s="25"/>
      <c r="E72" s="25"/>
      <c r="F72" s="93"/>
      <c r="I72" t="s">
        <v>23</v>
      </c>
    </row>
    <row r="73" spans="3:6" ht="12.75">
      <c r="C73" s="94"/>
      <c r="D73" s="94"/>
      <c r="E73" s="94"/>
      <c r="F73" s="96"/>
    </row>
    <row r="74" spans="3:6" ht="12.75">
      <c r="C74" s="26"/>
      <c r="D74" s="26"/>
      <c r="E74" s="26"/>
      <c r="F74" s="93"/>
    </row>
    <row r="75" spans="3:6" ht="12.75">
      <c r="C75" s="26"/>
      <c r="D75" s="26"/>
      <c r="E75" s="26"/>
      <c r="F75" s="93"/>
    </row>
    <row r="76" spans="3:6" ht="12.75">
      <c r="C76" s="26"/>
      <c r="D76" s="26"/>
      <c r="E76" s="26"/>
      <c r="F76" s="97"/>
    </row>
    <row r="77" spans="3:6" ht="12.75">
      <c r="C77" s="26"/>
      <c r="D77" s="26"/>
      <c r="E77" s="26"/>
      <c r="F77" s="93"/>
    </row>
    <row r="78" spans="3:6" ht="12.75">
      <c r="C78" s="26"/>
      <c r="D78" s="26"/>
      <c r="E78" s="26"/>
      <c r="F78" s="93"/>
    </row>
    <row r="79" spans="3:5" ht="12.75">
      <c r="C79" s="25"/>
      <c r="D79" s="25"/>
      <c r="E79" s="25"/>
    </row>
    <row r="80" spans="3:5" ht="12.75">
      <c r="C80" s="25"/>
      <c r="D80" s="25"/>
      <c r="E80" s="25"/>
    </row>
    <row r="81" spans="3:5" ht="12.75">
      <c r="C81" s="25"/>
      <c r="D81" s="25"/>
      <c r="E81" s="25"/>
    </row>
    <row r="82" spans="3:5" ht="12.75">
      <c r="C82" s="25"/>
      <c r="D82" s="25"/>
      <c r="E82" s="25"/>
    </row>
    <row r="83" spans="3:5" ht="12.75">
      <c r="C83" s="25"/>
      <c r="D83" s="25"/>
      <c r="E83" s="25"/>
    </row>
    <row r="84" spans="3:5" ht="12.75">
      <c r="C84" s="26"/>
      <c r="D84" s="26"/>
      <c r="E84" s="26"/>
    </row>
    <row r="85" spans="3:5" ht="12.75">
      <c r="C85" s="26"/>
      <c r="D85" s="26"/>
      <c r="E85" s="26"/>
    </row>
    <row r="86" spans="3:5" ht="12.75">
      <c r="C86" s="26"/>
      <c r="D86" s="26"/>
      <c r="E86" s="26"/>
    </row>
    <row r="87" spans="3:5" ht="14.25" customHeight="1">
      <c r="C87" s="26"/>
      <c r="D87" s="26"/>
      <c r="E87" s="26"/>
    </row>
    <row r="88" spans="3:5" ht="15.75" customHeight="1">
      <c r="C88" s="26"/>
      <c r="D88" s="26"/>
      <c r="E88" s="26"/>
    </row>
    <row r="89" spans="3:5" ht="12.75">
      <c r="C89" s="26"/>
      <c r="D89" s="26"/>
      <c r="E89" s="26"/>
    </row>
    <row r="90" spans="3:5" ht="12.75">
      <c r="C90" s="26"/>
      <c r="D90" s="26"/>
      <c r="E90" s="26"/>
    </row>
    <row r="91" spans="3:5" ht="12.75">
      <c r="C91" s="26"/>
      <c r="D91" s="26"/>
      <c r="E91" s="26"/>
    </row>
    <row r="92" spans="3:5" ht="12.75">
      <c r="C92" s="26"/>
      <c r="D92" s="26"/>
      <c r="E92" s="26"/>
    </row>
    <row r="93" spans="3:5" ht="12.75">
      <c r="C93" s="26"/>
      <c r="D93" s="26"/>
      <c r="E93" s="26"/>
    </row>
    <row r="94" spans="3:5" ht="12.75">
      <c r="C94" s="35"/>
      <c r="D94" s="35"/>
      <c r="E94" s="35"/>
    </row>
    <row r="95" spans="3:5" ht="12.75">
      <c r="C95" s="43"/>
      <c r="D95" s="43"/>
      <c r="E95" s="43"/>
    </row>
    <row r="96" spans="3:5" ht="12.75">
      <c r="C96" s="43"/>
      <c r="D96" s="43"/>
      <c r="E96" s="43"/>
    </row>
    <row r="97" spans="3:5" ht="12.75">
      <c r="C97" s="25"/>
      <c r="D97" s="25"/>
      <c r="E97" s="25"/>
    </row>
    <row r="98" spans="3:5" ht="12.75">
      <c r="C98" s="25"/>
      <c r="D98" s="25"/>
      <c r="E98" s="25"/>
    </row>
    <row r="99" spans="3:5" ht="12.75">
      <c r="C99" s="25"/>
      <c r="D99" s="25"/>
      <c r="E99" s="25"/>
    </row>
    <row r="100" spans="3:5" ht="12.75">
      <c r="C100" s="26"/>
      <c r="D100" s="26"/>
      <c r="E100" s="26"/>
    </row>
    <row r="101" spans="3:5" ht="12.75">
      <c r="C101" s="26"/>
      <c r="D101" s="26"/>
      <c r="E101" s="26"/>
    </row>
    <row r="102" spans="3:5" ht="12.75">
      <c r="C102" s="25"/>
      <c r="D102" s="25"/>
      <c r="E102" s="25"/>
    </row>
    <row r="103" spans="3:5" ht="12.75">
      <c r="C103" s="25"/>
      <c r="D103" s="25"/>
      <c r="E103" s="25"/>
    </row>
    <row r="104" spans="3:5" ht="12.75">
      <c r="C104" s="25"/>
      <c r="D104" s="25"/>
      <c r="E104" s="25"/>
    </row>
    <row r="105" spans="3:5" ht="12.75">
      <c r="C105" s="25"/>
      <c r="D105" s="25"/>
      <c r="E105" s="25"/>
    </row>
    <row r="106" spans="3:5" ht="12.75">
      <c r="C106" s="25"/>
      <c r="D106" s="25"/>
      <c r="E106" s="25"/>
    </row>
    <row r="107" spans="3:5" ht="12.75">
      <c r="C107" s="26"/>
      <c r="D107" s="26"/>
      <c r="E107" s="26"/>
    </row>
    <row r="108" spans="3:5" ht="12.75">
      <c r="C108" s="26"/>
      <c r="D108" s="26"/>
      <c r="E108" s="26"/>
    </row>
    <row r="109" spans="3:5" ht="12.75">
      <c r="C109" s="25"/>
      <c r="D109" s="25"/>
      <c r="E109" s="25"/>
    </row>
    <row r="110" spans="3:5" ht="12.75">
      <c r="C110" s="25"/>
      <c r="D110" s="25"/>
      <c r="E110" s="25"/>
    </row>
    <row r="111" spans="3:5" ht="12.75">
      <c r="C111" s="25"/>
      <c r="D111" s="25"/>
      <c r="E111" s="25"/>
    </row>
    <row r="112" spans="3:5" ht="12.75">
      <c r="C112" s="25"/>
      <c r="D112" s="25"/>
      <c r="E112" s="25"/>
    </row>
    <row r="113" spans="3:5" ht="12.75">
      <c r="C113" s="26"/>
      <c r="D113" s="26"/>
      <c r="E113" s="26"/>
    </row>
    <row r="114" spans="3:5" ht="12.75">
      <c r="C114" s="26"/>
      <c r="D114" s="26"/>
      <c r="E114" s="26"/>
    </row>
    <row r="115" spans="3:5" ht="12.75">
      <c r="C115" s="26"/>
      <c r="D115" s="26"/>
      <c r="E115" s="26"/>
    </row>
    <row r="116" spans="3:5" ht="12.75">
      <c r="C116" s="26"/>
      <c r="D116" s="26"/>
      <c r="E116" s="26"/>
    </row>
    <row r="117" spans="3:5" ht="12.75">
      <c r="C117" s="26"/>
      <c r="D117" s="26"/>
      <c r="E117" s="26"/>
    </row>
    <row r="118" spans="3:5" ht="12.75">
      <c r="C118" s="26"/>
      <c r="D118" s="26"/>
      <c r="E118" s="26"/>
    </row>
    <row r="119" spans="3:5" ht="12.75">
      <c r="C119" s="26"/>
      <c r="D119" s="26"/>
      <c r="E119" s="26"/>
    </row>
    <row r="120" spans="3:5" ht="12.75">
      <c r="C120" s="26"/>
      <c r="D120" s="26"/>
      <c r="E120" s="26"/>
    </row>
  </sheetData>
  <sheetProtection/>
  <mergeCells count="46">
    <mergeCell ref="G38:I38"/>
    <mergeCell ref="G39:I39"/>
    <mergeCell ref="G40:I40"/>
    <mergeCell ref="G32:I32"/>
    <mergeCell ref="G33:I33"/>
    <mergeCell ref="G34:I34"/>
    <mergeCell ref="G35:I35"/>
    <mergeCell ref="G36:I36"/>
    <mergeCell ref="G37:I37"/>
    <mergeCell ref="K52:M52"/>
    <mergeCell ref="K53:M53"/>
    <mergeCell ref="G29:I29"/>
    <mergeCell ref="G30:I30"/>
    <mergeCell ref="G22:I22"/>
    <mergeCell ref="G26:I26"/>
    <mergeCell ref="I48:I51"/>
    <mergeCell ref="G49:G51"/>
    <mergeCell ref="H48:H51"/>
    <mergeCell ref="G23:I23"/>
    <mergeCell ref="G28:I28"/>
    <mergeCell ref="G41:I41"/>
    <mergeCell ref="G24:I24"/>
    <mergeCell ref="G25:I25"/>
    <mergeCell ref="G31:I31"/>
    <mergeCell ref="G10:I10"/>
    <mergeCell ref="G7:I7"/>
    <mergeCell ref="G27:I27"/>
    <mergeCell ref="G16:I16"/>
    <mergeCell ref="G3:I6"/>
    <mergeCell ref="B48:B51"/>
    <mergeCell ref="G9:I9"/>
    <mergeCell ref="G13:I13"/>
    <mergeCell ref="G14:I14"/>
    <mergeCell ref="G12:I12"/>
    <mergeCell ref="G18:I18"/>
    <mergeCell ref="G17:I17"/>
    <mergeCell ref="B3:B6"/>
    <mergeCell ref="J3:J6"/>
    <mergeCell ref="G8:I8"/>
    <mergeCell ref="B2:J2"/>
    <mergeCell ref="G11:I11"/>
    <mergeCell ref="G19:I19"/>
    <mergeCell ref="G20:I20"/>
    <mergeCell ref="J48:J51"/>
    <mergeCell ref="G21:I21"/>
    <mergeCell ref="G15:I15"/>
  </mergeCells>
  <printOptions/>
  <pageMargins left="0.5905511811023623" right="0.1968503937007874" top="0.984251968503937" bottom="0.5" header="0.5118110236220472" footer="0.5118110236220472"/>
  <pageSetup horizontalDpi="600" verticalDpi="600" orientation="landscape" paperSize="9" scale="80" r:id="rId1"/>
  <rowBreaks count="1" manualBreakCount="1">
    <brk id="46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U24"/>
  <sheetViews>
    <sheetView zoomScalePageLayoutView="0" workbookViewId="0" topLeftCell="A1">
      <selection activeCell="K17" sqref="K17"/>
    </sheetView>
  </sheetViews>
  <sheetFormatPr defaultColWidth="9.140625" defaultRowHeight="12.75"/>
  <cols>
    <col min="11" max="11" width="9.140625" style="0" customWidth="1"/>
  </cols>
  <sheetData>
    <row r="2" spans="4:11" ht="12.75">
      <c r="D2" t="s">
        <v>30</v>
      </c>
      <c r="K2" s="69" t="s">
        <v>38</v>
      </c>
    </row>
    <row r="4" spans="2:21" ht="12.75">
      <c r="B4" s="69" t="s">
        <v>33</v>
      </c>
      <c r="C4" s="68">
        <v>40</v>
      </c>
      <c r="K4" s="73">
        <v>15</v>
      </c>
      <c r="M4" s="73">
        <v>15</v>
      </c>
      <c r="O4" s="73">
        <v>15</v>
      </c>
      <c r="Q4" s="73">
        <v>15</v>
      </c>
      <c r="S4" s="73">
        <v>15</v>
      </c>
      <c r="U4" s="75">
        <v>15</v>
      </c>
    </row>
    <row r="5" spans="2:21" ht="12.75">
      <c r="B5" s="69" t="s">
        <v>34</v>
      </c>
      <c r="C5" s="68">
        <v>37</v>
      </c>
      <c r="K5" s="73">
        <v>15</v>
      </c>
      <c r="M5" s="73">
        <v>15</v>
      </c>
      <c r="O5" s="73">
        <v>15</v>
      </c>
      <c r="Q5" s="73">
        <v>15</v>
      </c>
      <c r="S5" s="73">
        <v>15</v>
      </c>
      <c r="U5" s="75">
        <v>15</v>
      </c>
    </row>
    <row r="6" spans="2:21" ht="12.75">
      <c r="B6" s="69" t="s">
        <v>35</v>
      </c>
      <c r="C6" s="68">
        <v>37</v>
      </c>
      <c r="K6" s="73">
        <v>15</v>
      </c>
      <c r="M6" s="73">
        <v>15</v>
      </c>
      <c r="O6" s="73">
        <v>14</v>
      </c>
      <c r="Q6" s="73">
        <v>15</v>
      </c>
      <c r="S6" s="73">
        <v>15</v>
      </c>
      <c r="U6" s="75">
        <v>15</v>
      </c>
    </row>
    <row r="7" spans="2:21" ht="12.75">
      <c r="B7" s="74" t="s">
        <v>36</v>
      </c>
      <c r="C7" s="68">
        <v>41</v>
      </c>
      <c r="K7" s="73">
        <v>6</v>
      </c>
      <c r="M7" s="73">
        <v>5</v>
      </c>
      <c r="O7" s="73">
        <v>3</v>
      </c>
      <c r="Q7" s="73">
        <v>4</v>
      </c>
      <c r="S7" s="73">
        <v>5</v>
      </c>
      <c r="U7" s="75">
        <v>15</v>
      </c>
    </row>
    <row r="8" spans="2:21" ht="12.75">
      <c r="B8" s="74" t="s">
        <v>37</v>
      </c>
      <c r="C8" s="68">
        <v>45</v>
      </c>
      <c r="G8" s="69" t="s">
        <v>31</v>
      </c>
      <c r="H8">
        <f>C4+C5+C6+C7+C8</f>
        <v>200</v>
      </c>
      <c r="K8" s="73">
        <v>5</v>
      </c>
      <c r="M8" s="73">
        <v>4</v>
      </c>
      <c r="O8" s="73">
        <v>5</v>
      </c>
      <c r="Q8" s="73">
        <v>5</v>
      </c>
      <c r="S8" s="73">
        <v>3</v>
      </c>
      <c r="U8" s="75">
        <v>8</v>
      </c>
    </row>
    <row r="9" spans="2:21" ht="12.75">
      <c r="B9" s="53" t="s">
        <v>31</v>
      </c>
      <c r="C9" s="70">
        <f>SUM(C4:C8)</f>
        <v>200</v>
      </c>
      <c r="G9" s="69" t="s">
        <v>32</v>
      </c>
      <c r="H9" s="71">
        <f>H8/5</f>
        <v>40</v>
      </c>
      <c r="K9" s="73">
        <v>4</v>
      </c>
      <c r="M9" s="73">
        <v>4</v>
      </c>
      <c r="O9" s="73">
        <v>5</v>
      </c>
      <c r="Q9" s="73">
        <v>5</v>
      </c>
      <c r="S9" s="73">
        <v>5</v>
      </c>
      <c r="U9" s="75">
        <v>8</v>
      </c>
    </row>
    <row r="10" spans="2:21" ht="12.75">
      <c r="B10" s="53" t="s">
        <v>32</v>
      </c>
      <c r="C10" s="71">
        <f>C9/5</f>
        <v>40</v>
      </c>
      <c r="K10" s="73">
        <v>4</v>
      </c>
      <c r="M10" s="73">
        <v>4</v>
      </c>
      <c r="O10" s="73">
        <v>4</v>
      </c>
      <c r="Q10" s="73">
        <v>5</v>
      </c>
      <c r="S10" s="73">
        <v>5</v>
      </c>
      <c r="U10" s="75">
        <v>8</v>
      </c>
    </row>
    <row r="11" spans="11:21" ht="12.75">
      <c r="K11" s="73">
        <v>4</v>
      </c>
      <c r="M11" s="73">
        <v>5</v>
      </c>
      <c r="O11" s="73">
        <v>6</v>
      </c>
      <c r="Q11" s="73">
        <v>4</v>
      </c>
      <c r="S11" s="73">
        <v>4</v>
      </c>
      <c r="U11" s="75">
        <v>8</v>
      </c>
    </row>
    <row r="12" spans="11:21" ht="12.75">
      <c r="K12" s="73">
        <v>8</v>
      </c>
      <c r="M12" s="73">
        <v>8</v>
      </c>
      <c r="O12" s="73">
        <v>8</v>
      </c>
      <c r="Q12" s="73">
        <v>8</v>
      </c>
      <c r="S12" s="73">
        <v>6</v>
      </c>
      <c r="U12" s="75">
        <v>8</v>
      </c>
    </row>
    <row r="13" spans="10:21" ht="12.75">
      <c r="J13" s="53" t="s">
        <v>21</v>
      </c>
      <c r="K13" s="77">
        <f>SUM(K4:K12)</f>
        <v>76</v>
      </c>
      <c r="M13" s="77">
        <f>SUM(M4:M12)</f>
        <v>75</v>
      </c>
      <c r="O13" s="77">
        <f>SUM(O4:O12)</f>
        <v>75</v>
      </c>
      <c r="Q13" s="77">
        <f>SUM(Q4:Q12)</f>
        <v>76</v>
      </c>
      <c r="S13" s="77">
        <f>SUM(S4:S12)</f>
        <v>73</v>
      </c>
      <c r="U13" s="76">
        <f>SUM(U4:U12)</f>
        <v>100</v>
      </c>
    </row>
    <row r="15" spans="11:21" ht="12.75">
      <c r="K15" s="69" t="s">
        <v>33</v>
      </c>
      <c r="M15" s="69" t="s">
        <v>34</v>
      </c>
      <c r="O15" s="69" t="s">
        <v>35</v>
      </c>
      <c r="Q15" s="69" t="s">
        <v>36</v>
      </c>
      <c r="S15" s="69" t="s">
        <v>37</v>
      </c>
      <c r="U15" t="s">
        <v>39</v>
      </c>
    </row>
    <row r="18" spans="2:3" ht="12.75">
      <c r="B18" s="69" t="s">
        <v>33</v>
      </c>
      <c r="C18" s="68">
        <f>K13</f>
        <v>76</v>
      </c>
    </row>
    <row r="19" spans="2:3" ht="12.75">
      <c r="B19" s="69" t="s">
        <v>34</v>
      </c>
      <c r="C19" s="68">
        <f>M13</f>
        <v>75</v>
      </c>
    </row>
    <row r="20" spans="2:3" ht="12.75">
      <c r="B20" s="69" t="s">
        <v>35</v>
      </c>
      <c r="C20" s="68">
        <f>O13</f>
        <v>75</v>
      </c>
    </row>
    <row r="21" spans="2:3" ht="12.75">
      <c r="B21" s="74" t="s">
        <v>36</v>
      </c>
      <c r="C21" s="68">
        <f>Q13</f>
        <v>76</v>
      </c>
    </row>
    <row r="22" spans="2:8" ht="12.75">
      <c r="B22" s="74" t="s">
        <v>37</v>
      </c>
      <c r="C22" s="80">
        <f>S13</f>
        <v>73</v>
      </c>
      <c r="H22" t="s">
        <v>22</v>
      </c>
    </row>
    <row r="23" spans="2:3" ht="12.75">
      <c r="B23" s="78" t="s">
        <v>31</v>
      </c>
      <c r="C23">
        <f>SUM(C18:C22)</f>
        <v>375</v>
      </c>
    </row>
    <row r="24" spans="2:3" ht="12.75">
      <c r="B24" s="78" t="s">
        <v>32</v>
      </c>
      <c r="C24" s="71">
        <f>AVERAGE(C18:C22)</f>
        <v>75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8" r:id="rId1"/>
  <rowBreaks count="1" manualBreakCount="1">
    <brk id="1" max="255" man="1"/>
  </rowBreaks>
  <colBreaks count="2" manualBreakCount="2">
    <brk id="9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Klema Petr</cp:lastModifiedBy>
  <cp:lastPrinted>2019-05-15T12:15:05Z</cp:lastPrinted>
  <dcterms:created xsi:type="dcterms:W3CDTF">2005-02-09T10:28:17Z</dcterms:created>
  <dcterms:modified xsi:type="dcterms:W3CDTF">2019-06-05T10:06:12Z</dcterms:modified>
  <cp:category/>
  <cp:version/>
  <cp:contentType/>
  <cp:contentStatus/>
</cp:coreProperties>
</file>