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371" windowWidth="13605" windowHeight="11640" tabRatio="892" firstSheet="20" activeTab="30"/>
  </bookViews>
  <sheets>
    <sheet name="ZŠ a MŠ Barr." sheetId="1" r:id="rId1"/>
    <sheet name="FZŠ Barr." sheetId="2" r:id="rId2"/>
    <sheet name="FZŠ Drtinova" sheetId="3" r:id="rId3"/>
    <sheet name="ZŠ a MŠ Grafická" sheetId="4" r:id="rId4"/>
    <sheet name="ZŠ Kořenského" sheetId="5" r:id="rId5"/>
    <sheet name="ZŠ Nepomucká" sheetId="6" r:id="rId6"/>
    <sheet name="ZŠ Plzeňská" sheetId="7" r:id="rId7"/>
    <sheet name="ZŠ Podbělohorská" sheetId="8" r:id="rId8"/>
    <sheet name="ZŠ a MŠ Radlická" sheetId="9" r:id="rId9"/>
    <sheet name="ZŠ a MŠ Tyršova" sheetId="10" r:id="rId10"/>
    <sheet name="ZŠ a MŠ U Santošky" sheetId="11" r:id="rId11"/>
    <sheet name="ZŠ waldorfská" sheetId="12" r:id="rId12"/>
    <sheet name="ZŠ Weberova" sheetId="13" r:id="rId13"/>
    <sheet name="MŠ Beníškové" sheetId="14" r:id="rId14"/>
    <sheet name="MŠ Hlubočepy" sheetId="15" r:id="rId15"/>
    <sheet name="MŠ Kroupova" sheetId="16" r:id="rId16"/>
    <sheet name="MŠ Kurandové" sheetId="17" r:id="rId17"/>
    <sheet name="MŠ Kurdnova" sheetId="18" r:id="rId18"/>
    <sheet name="MŠ Lohniského 830" sheetId="19" r:id="rId19"/>
    <sheet name="MŠ Lohniského 851" sheetId="20" r:id="rId20"/>
    <sheet name="MŠ Nad Palatou" sheetId="21" r:id="rId21"/>
    <sheet name="MŠ nám. 14.října" sheetId="22" r:id="rId22"/>
    <sheet name="MŠ Peroutkova" sheetId="23" r:id="rId23"/>
    <sheet name="MŠ Peškova" sheetId="24" r:id="rId24"/>
    <sheet name="MŠ Podbělohorská" sheetId="25" r:id="rId25"/>
    <sheet name="MŠ Tréglova" sheetId="26" r:id="rId26"/>
    <sheet name="MŠ Trojdílná" sheetId="27" r:id="rId27"/>
    <sheet name="MŠ U žel. mostu" sheetId="28" r:id="rId28"/>
    <sheet name="ZZ Smíchov" sheetId="29" r:id="rId29"/>
    <sheet name="CSOP" sheetId="30" r:id="rId30"/>
    <sheet name="KK Poštovka" sheetId="31" r:id="rId31"/>
  </sheets>
  <definedNames>
    <definedName name="_xlnm.Print_Area" localSheetId="1">'FZŠ Barr.'!$A$1:$F$31</definedName>
    <definedName name="_xlnm.Print_Area" localSheetId="13">'MŠ Beníškové'!$A$1:$F$31</definedName>
    <definedName name="_xlnm.Print_Area" localSheetId="21">'MŠ nám. 14.října'!$A$1:$F$31</definedName>
    <definedName name="_xlnm.Print_Area" localSheetId="0">'ZŠ a MŠ Barr.'!$A$1:$F$32</definedName>
  </definedNames>
  <calcPr fullCalcOnLoad="1"/>
</workbook>
</file>

<file path=xl/sharedStrings.xml><?xml version="1.0" encoding="utf-8"?>
<sst xmlns="http://schemas.openxmlformats.org/spreadsheetml/2006/main" count="1059" uniqueCount="89">
  <si>
    <t>Hlavní činnost</t>
  </si>
  <si>
    <t>Náklady celkem</t>
  </si>
  <si>
    <t>z toho</t>
  </si>
  <si>
    <t>Výnosy celkem</t>
  </si>
  <si>
    <t>Granty</t>
  </si>
  <si>
    <t>K vrácení celkem</t>
  </si>
  <si>
    <t>Náklady</t>
  </si>
  <si>
    <t>Výnosy</t>
  </si>
  <si>
    <t>Zisk</t>
  </si>
  <si>
    <t>SR</t>
  </si>
  <si>
    <t>UR</t>
  </si>
  <si>
    <t>% k UR</t>
  </si>
  <si>
    <t xml:space="preserve">      mzdy</t>
  </si>
  <si>
    <t xml:space="preserve">      odvody</t>
  </si>
  <si>
    <t xml:space="preserve">      převody z vlastních fondů</t>
  </si>
  <si>
    <t>z toho:</t>
  </si>
  <si>
    <t>Nevyčerpaný neinvestiční příspěvek MČ vč. grantů</t>
  </si>
  <si>
    <t>Vratka grantů</t>
  </si>
  <si>
    <t>UZ 35 - odměny</t>
  </si>
  <si>
    <t>UZ 81 - MHMP podp.vzděl., drogy</t>
  </si>
  <si>
    <t>Poskytnutý neinvestiční příspěvek MČ</t>
  </si>
  <si>
    <t>Fond odměn</t>
  </si>
  <si>
    <t>Rezervní fond</t>
  </si>
  <si>
    <t>Investiční fond</t>
  </si>
  <si>
    <t>Doplňková činnost</t>
  </si>
  <si>
    <t>Fond kulturních a sociálních potřeb</t>
  </si>
  <si>
    <t>ZŠ a MŠ Barrandov (v tis.Kč)</t>
  </si>
  <si>
    <t>Stav peněžních fondů  (v Kč)</t>
  </si>
  <si>
    <t>Fondy</t>
  </si>
  <si>
    <t>FZŠ Drtinova  (v tis.Kč)</t>
  </si>
  <si>
    <t>ZŠ a MŠ Grafická  (v tis.Kč)</t>
  </si>
  <si>
    <t>FZŠ Barrandov II.  (v tis.Kč)</t>
  </si>
  <si>
    <t>ZŠ Kořenského  (v tis.Kč)</t>
  </si>
  <si>
    <t>ZŠ Nepomucká  (v tis.Kč)</t>
  </si>
  <si>
    <t>ZŠ Plzeňská  (v tis.Kč)</t>
  </si>
  <si>
    <t xml:space="preserve">ZŠ Podbělohorská  (v tis.Kč) </t>
  </si>
  <si>
    <t>ZŠ a MŠ Radlická  (v tis.Kč)</t>
  </si>
  <si>
    <t>ZŠ a MŠ Tyršova  (v tis.Kč)</t>
  </si>
  <si>
    <t>ZŠ a MŠ U Santošky  (v tis.Kč)</t>
  </si>
  <si>
    <t>ZŠ waldorfská  (v tis.Kč)</t>
  </si>
  <si>
    <t>ZŠ Weberova  (v tis.Kč)</t>
  </si>
  <si>
    <t>MŠ Beníškové  (v tis.Kč)</t>
  </si>
  <si>
    <t xml:space="preserve">Hospodářský výsledek z hlavní činnosti </t>
  </si>
  <si>
    <t>MŠ Hlubočepská  (v tis.Kč)</t>
  </si>
  <si>
    <t>MŠ Kroupova  (v tis.Kč)</t>
  </si>
  <si>
    <t>MŠ Kurandové  (v tis.Kč)</t>
  </si>
  <si>
    <t>MŠ Lohniského 830  (v tis.Kč)</t>
  </si>
  <si>
    <t xml:space="preserve">      dotace od mezinárodních inst.</t>
  </si>
  <si>
    <t>MŠ Lohniského 851  (v tis.Kč)</t>
  </si>
  <si>
    <t>MŠ Nad Palatou  (v tis.Kč)</t>
  </si>
  <si>
    <t xml:space="preserve">MŠ Nám. 14. října  (v tis.Kč) </t>
  </si>
  <si>
    <t>MŠ Peroutkova  (v tis.Kč)</t>
  </si>
  <si>
    <t>MŠ Peškova  (v tis.Kč)</t>
  </si>
  <si>
    <t>MŠ Podbělohorská  (v tis.Kč)</t>
  </si>
  <si>
    <t>MŠ Tréglova  (v tis.Kč)</t>
  </si>
  <si>
    <t>MŠ Trojdílná  (v tis.Kč)</t>
  </si>
  <si>
    <t>MŠ U železničního mostu  (v tis.Kč)</t>
  </si>
  <si>
    <t>ZZ Smíchov  (v tis.Kč)</t>
  </si>
  <si>
    <t>Neinvestiční příspěvek MČ na úhradu ztráty z minulých let (účetní převod)</t>
  </si>
  <si>
    <t>CSOP  (v tis.Kč)</t>
  </si>
  <si>
    <t xml:space="preserve">       OOV</t>
  </si>
  <si>
    <t xml:space="preserve">      fond odměn</t>
  </si>
  <si>
    <t>Neinvestiční příspěvek MČ</t>
  </si>
  <si>
    <t>KK - Poštovka  (v tis.Kč)</t>
  </si>
  <si>
    <t>MŠ Kudrnova  (v tis.Kč)</t>
  </si>
  <si>
    <t>UZ 91 - MHMP  integrace</t>
  </si>
  <si>
    <t>UZ 91 - MHMP integrace</t>
  </si>
  <si>
    <t>UZ 31 - Maďarsko</t>
  </si>
  <si>
    <t xml:space="preserve">      mzdy </t>
  </si>
  <si>
    <t xml:space="preserve">Nevyčerpaný neinvestiční příspěvek MČ </t>
  </si>
  <si>
    <t xml:space="preserve">Neinvestiční příspěvek MČ - čerpání </t>
  </si>
  <si>
    <t>Skutečnost k 31.12.2008</t>
  </si>
  <si>
    <t>k 1.1.2008</t>
  </si>
  <si>
    <t>k 31.12.2008</t>
  </si>
  <si>
    <t xml:space="preserve">      mzdy + OOV</t>
  </si>
  <si>
    <t>UZ 32 - vícenákl. hepatitida A</t>
  </si>
  <si>
    <t xml:space="preserve">UZ 32 vícenákl. hepatit. A </t>
  </si>
  <si>
    <t>UZ 17 - energ. nároč.budov</t>
  </si>
  <si>
    <t xml:space="preserve">UZ 91 MHMP integrace </t>
  </si>
  <si>
    <t>pořád.vánoč.koncertů</t>
  </si>
  <si>
    <t>UZ 35 - mzdy a odvody</t>
  </si>
  <si>
    <t>UZ 34 - odměny a odvody</t>
  </si>
  <si>
    <t>UZ 32 - hepatitida</t>
  </si>
  <si>
    <t>UZ 17</t>
  </si>
  <si>
    <t>UZ 81 - projekt (MHMP  )</t>
  </si>
  <si>
    <t>UZ 31 - romfest</t>
  </si>
  <si>
    <t xml:space="preserve">UZ33246 - MHMP </t>
  </si>
  <si>
    <t>UZ 81 - MHMP bazén</t>
  </si>
  <si>
    <t>Tabulka č. 31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</si>
</sst>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6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15" fillId="0" borderId="15" xfId="0" applyNumberFormat="1" applyFont="1" applyFill="1" applyBorder="1" applyAlignment="1">
      <alignment horizontal="left" vertical="center"/>
    </xf>
    <xf numFmtId="164" fontId="15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lef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22" xfId="0" applyNumberFormat="1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/>
    </xf>
    <xf numFmtId="9" fontId="2" fillId="0" borderId="23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right" vertical="center"/>
    </xf>
    <xf numFmtId="164" fontId="7" fillId="0" borderId="24" xfId="0" applyNumberFormat="1" applyFont="1" applyFill="1" applyBorder="1" applyAlignment="1">
      <alignment horizontal="left" vertical="center"/>
    </xf>
    <xf numFmtId="164" fontId="7" fillId="0" borderId="25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165" fontId="7" fillId="0" borderId="29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 textRotation="90"/>
    </xf>
    <xf numFmtId="164" fontId="7" fillId="0" borderId="30" xfId="0" applyNumberFormat="1" applyFont="1" applyFill="1" applyBorder="1" applyAlignment="1">
      <alignment horizontal="left" vertical="center"/>
    </xf>
    <xf numFmtId="164" fontId="7" fillId="0" borderId="30" xfId="0" applyNumberFormat="1" applyFont="1" applyFill="1" applyBorder="1" applyAlignment="1">
      <alignment horizontal="right" vertical="center"/>
    </xf>
    <xf numFmtId="165" fontId="7" fillId="0" borderId="30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left" vertical="center"/>
    </xf>
    <xf numFmtId="4" fontId="2" fillId="0" borderId="35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right" vertical="center"/>
    </xf>
    <xf numFmtId="164" fontId="2" fillId="0" borderId="37" xfId="0" applyNumberFormat="1" applyFont="1" applyFill="1" applyBorder="1" applyAlignment="1">
      <alignment horizontal="left" vertical="center"/>
    </xf>
    <xf numFmtId="4" fontId="2" fillId="0" borderId="38" xfId="0" applyNumberFormat="1" applyFont="1" applyFill="1" applyBorder="1" applyAlignment="1">
      <alignment horizontal="right" vertical="center"/>
    </xf>
    <xf numFmtId="165" fontId="2" fillId="0" borderId="3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9" fontId="2" fillId="0" borderId="23" xfId="0" applyNumberFormat="1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40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9" fontId="2" fillId="0" borderId="21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9" fontId="2" fillId="0" borderId="22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9" fontId="2" fillId="0" borderId="40" xfId="0" applyNumberFormat="1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 horizontal="right" vertical="center"/>
    </xf>
    <xf numFmtId="164" fontId="2" fillId="0" borderId="44" xfId="0" applyNumberFormat="1" applyFont="1" applyFill="1" applyBorder="1" applyAlignment="1">
      <alignment horizontal="left" vertical="center"/>
    </xf>
    <xf numFmtId="164" fontId="7" fillId="0" borderId="45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textRotation="90" wrapText="1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left" vertical="center"/>
    </xf>
    <xf numFmtId="164" fontId="7" fillId="0" borderId="38" xfId="0" applyNumberFormat="1" applyFont="1" applyFill="1" applyBorder="1" applyAlignment="1">
      <alignment horizontal="right" vertical="center"/>
    </xf>
    <xf numFmtId="165" fontId="7" fillId="0" borderId="39" xfId="0" applyNumberFormat="1" applyFont="1" applyFill="1" applyBorder="1" applyAlignment="1">
      <alignment horizontal="right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9" fontId="2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9" fontId="15" fillId="0" borderId="23" xfId="0" applyNumberFormat="1" applyFont="1" applyFill="1" applyBorder="1" applyAlignment="1">
      <alignment horizontal="right" vertical="center"/>
    </xf>
    <xf numFmtId="165" fontId="2" fillId="0" borderId="49" xfId="0" applyNumberFormat="1" applyFont="1" applyFill="1" applyBorder="1" applyAlignment="1">
      <alignment horizontal="right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0" fillId="0" borderId="52" xfId="0" applyFont="1" applyFill="1" applyBorder="1" applyAlignment="1">
      <alignment horizontal="right" vertical="center" wrapText="1"/>
    </xf>
    <xf numFmtId="0" fontId="10" fillId="0" borderId="53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right" vertical="center"/>
    </xf>
    <xf numFmtId="4" fontId="2" fillId="0" borderId="56" xfId="0" applyNumberFormat="1" applyFont="1" applyFill="1" applyBorder="1" applyAlignment="1">
      <alignment horizontal="right" vertical="center"/>
    </xf>
    <xf numFmtId="4" fontId="2" fillId="0" borderId="57" xfId="0" applyNumberFormat="1" applyFont="1" applyFill="1" applyBorder="1" applyAlignment="1">
      <alignment horizontal="right" vertical="center"/>
    </xf>
    <xf numFmtId="4" fontId="2" fillId="0" borderId="58" xfId="0" applyNumberFormat="1" applyFont="1" applyFill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4" fontId="2" fillId="0" borderId="60" xfId="0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 textRotation="90"/>
    </xf>
    <xf numFmtId="0" fontId="4" fillId="0" borderId="62" xfId="0" applyFont="1" applyFill="1" applyBorder="1" applyAlignment="1">
      <alignment horizontal="center" vertical="center" textRotation="90"/>
    </xf>
    <xf numFmtId="0" fontId="10" fillId="0" borderId="63" xfId="0" applyFont="1" applyFill="1" applyBorder="1" applyAlignment="1">
      <alignment horizontal="center" vertical="center" textRotation="90" wrapText="1"/>
    </xf>
    <xf numFmtId="0" fontId="10" fillId="0" borderId="61" xfId="0" applyFont="1" applyFill="1" applyBorder="1" applyAlignment="1">
      <alignment horizontal="center" vertical="center" textRotation="90" wrapText="1"/>
    </xf>
    <xf numFmtId="0" fontId="10" fillId="0" borderId="62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horizontal="left" vertical="center"/>
    </xf>
    <xf numFmtId="164" fontId="0" fillId="0" borderId="66" xfId="0" applyNumberFormat="1" applyFill="1" applyBorder="1" applyAlignment="1">
      <alignment vertical="center"/>
    </xf>
    <xf numFmtId="164" fontId="0" fillId="0" borderId="58" xfId="0" applyNumberFormat="1" applyFill="1" applyBorder="1" applyAlignment="1">
      <alignment vertical="center"/>
    </xf>
    <xf numFmtId="164" fontId="7" fillId="0" borderId="24" xfId="0" applyNumberFormat="1" applyFont="1" applyFill="1" applyBorder="1" applyAlignment="1">
      <alignment horizontal="left" vertical="center"/>
    </xf>
    <xf numFmtId="164" fontId="0" fillId="0" borderId="67" xfId="0" applyNumberFormat="1" applyFill="1" applyBorder="1" applyAlignment="1">
      <alignment vertical="center"/>
    </xf>
    <xf numFmtId="164" fontId="0" fillId="0" borderId="68" xfId="0" applyNumberFormat="1" applyFill="1" applyBorder="1" applyAlignment="1">
      <alignment vertical="center"/>
    </xf>
    <xf numFmtId="4" fontId="2" fillId="0" borderId="69" xfId="0" applyNumberFormat="1" applyFont="1" applyFill="1" applyBorder="1" applyAlignment="1">
      <alignment horizontal="right" vertical="center"/>
    </xf>
    <xf numFmtId="4" fontId="2" fillId="0" borderId="70" xfId="0" applyNumberFormat="1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71" xfId="0" applyNumberFormat="1" applyFont="1" applyFill="1" applyBorder="1" applyAlignment="1">
      <alignment horizontal="left" vertical="center"/>
    </xf>
    <xf numFmtId="164" fontId="0" fillId="0" borderId="72" xfId="0" applyNumberFormat="1" applyFill="1" applyBorder="1" applyAlignment="1">
      <alignment vertical="center"/>
    </xf>
    <xf numFmtId="164" fontId="0" fillId="0" borderId="73" xfId="0" applyNumberFormat="1" applyFill="1" applyBorder="1" applyAlignment="1">
      <alignment vertical="center"/>
    </xf>
    <xf numFmtId="164" fontId="10" fillId="0" borderId="15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164" fontId="0" fillId="0" borderId="66" xfId="0" applyNumberFormat="1" applyFont="1" applyFill="1" applyBorder="1" applyAlignment="1">
      <alignment vertical="center"/>
    </xf>
    <xf numFmtId="164" fontId="0" fillId="0" borderId="58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80" zoomScaleSheetLayoutView="80" workbookViewId="0" topLeftCell="A1">
      <selection activeCell="E4" sqref="E4"/>
    </sheetView>
  </sheetViews>
  <sheetFormatPr defaultColWidth="9.140625" defaultRowHeight="12.75"/>
  <cols>
    <col min="1" max="1" width="6.710937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ht="22.5" customHeight="1" thickBot="1">
      <c r="F1" s="15" t="s">
        <v>88</v>
      </c>
    </row>
    <row r="2" spans="1:6" ht="33" customHeight="1" thickBot="1">
      <c r="A2" s="118" t="s">
        <v>26</v>
      </c>
      <c r="B2" s="119"/>
      <c r="C2" s="12" t="s">
        <v>9</v>
      </c>
      <c r="D2" s="12" t="s">
        <v>10</v>
      </c>
      <c r="E2" s="13" t="s">
        <v>71</v>
      </c>
      <c r="F2" s="14" t="s">
        <v>11</v>
      </c>
    </row>
    <row r="3" spans="1:6" ht="21.75" customHeight="1" thickTop="1">
      <c r="A3" s="113" t="s">
        <v>0</v>
      </c>
      <c r="B3" s="3" t="s">
        <v>1</v>
      </c>
      <c r="C3" s="2">
        <v>13316</v>
      </c>
      <c r="D3" s="2">
        <v>15093.7</v>
      </c>
      <c r="E3" s="2">
        <v>15240.4</v>
      </c>
      <c r="F3" s="16">
        <f>E3/D3</f>
        <v>1.0097192868547804</v>
      </c>
    </row>
    <row r="4" spans="1:6" ht="21.75" customHeight="1">
      <c r="A4" s="113"/>
      <c r="B4" s="4" t="s">
        <v>15</v>
      </c>
      <c r="C4" s="1"/>
      <c r="D4" s="1"/>
      <c r="E4" s="1"/>
      <c r="F4" s="17"/>
    </row>
    <row r="5" spans="1:6" ht="21.75" customHeight="1">
      <c r="A5" s="113"/>
      <c r="B5" s="4" t="s">
        <v>12</v>
      </c>
      <c r="C5" s="1">
        <v>380</v>
      </c>
      <c r="D5" s="1">
        <v>1341.9</v>
      </c>
      <c r="E5" s="1">
        <v>1341.9</v>
      </c>
      <c r="F5" s="17">
        <f>E5/D5</f>
        <v>1</v>
      </c>
    </row>
    <row r="6" spans="1:6" ht="21.75" customHeight="1">
      <c r="A6" s="113"/>
      <c r="B6" s="4" t="s">
        <v>13</v>
      </c>
      <c r="C6" s="1">
        <v>146</v>
      </c>
      <c r="D6" s="1">
        <v>517.5</v>
      </c>
      <c r="E6" s="1">
        <v>493.3</v>
      </c>
      <c r="F6" s="17">
        <f>E6/D6</f>
        <v>0.9532367149758454</v>
      </c>
    </row>
    <row r="7" spans="1:6" ht="21.75" customHeight="1">
      <c r="A7" s="113"/>
      <c r="B7" s="4" t="s">
        <v>3</v>
      </c>
      <c r="C7" s="1">
        <v>3496</v>
      </c>
      <c r="D7" s="1">
        <v>3795</v>
      </c>
      <c r="E7" s="1">
        <v>3941.6</v>
      </c>
      <c r="F7" s="17">
        <f>E7/D7</f>
        <v>1.0386297760210803</v>
      </c>
    </row>
    <row r="8" spans="1:6" ht="21.75" customHeight="1">
      <c r="A8" s="113"/>
      <c r="B8" s="4" t="s">
        <v>2</v>
      </c>
      <c r="C8" s="1"/>
      <c r="D8" s="1"/>
      <c r="E8" s="1"/>
      <c r="F8" s="17"/>
    </row>
    <row r="9" spans="1:6" ht="21.75" customHeight="1">
      <c r="A9" s="113"/>
      <c r="B9" s="4" t="s">
        <v>14</v>
      </c>
      <c r="C9" s="1">
        <v>0</v>
      </c>
      <c r="D9" s="1">
        <v>15</v>
      </c>
      <c r="E9" s="1">
        <v>15</v>
      </c>
      <c r="F9" s="17">
        <f>E9/D9</f>
        <v>1</v>
      </c>
    </row>
    <row r="10" spans="1:7" ht="21.75" customHeight="1">
      <c r="A10" s="113"/>
      <c r="B10" s="4" t="s">
        <v>20</v>
      </c>
      <c r="C10" s="1">
        <v>9820</v>
      </c>
      <c r="D10" s="1">
        <v>11298.7</v>
      </c>
      <c r="E10" s="1">
        <v>11298.8</v>
      </c>
      <c r="F10" s="17">
        <f>E10/D10</f>
        <v>1.0000088505757299</v>
      </c>
      <c r="G10" s="18"/>
    </row>
    <row r="11" spans="1:7" ht="21.75" customHeight="1">
      <c r="A11" s="113"/>
      <c r="B11" s="4" t="s">
        <v>15</v>
      </c>
      <c r="C11" s="1"/>
      <c r="D11" s="1"/>
      <c r="E11" s="1"/>
      <c r="F11" s="17"/>
      <c r="G11" s="18"/>
    </row>
    <row r="12" spans="1:7" ht="21.75" customHeight="1">
      <c r="A12" s="113"/>
      <c r="B12" s="4" t="s">
        <v>83</v>
      </c>
      <c r="C12" s="1"/>
      <c r="D12" s="1">
        <v>45.5</v>
      </c>
      <c r="E12" s="1">
        <v>45.5</v>
      </c>
      <c r="F12" s="17">
        <f>E12/D12</f>
        <v>1</v>
      </c>
      <c r="G12" s="18"/>
    </row>
    <row r="13" spans="1:6" ht="21.75" customHeight="1">
      <c r="A13" s="113"/>
      <c r="B13" s="4" t="s">
        <v>82</v>
      </c>
      <c r="C13" s="1"/>
      <c r="D13" s="1">
        <v>22.8</v>
      </c>
      <c r="E13" s="1">
        <v>22.8</v>
      </c>
      <c r="F13" s="17">
        <f>E13/D13</f>
        <v>1</v>
      </c>
    </row>
    <row r="14" spans="1:6" ht="21.75" customHeight="1">
      <c r="A14" s="113"/>
      <c r="B14" s="4" t="s">
        <v>81</v>
      </c>
      <c r="C14" s="1"/>
      <c r="D14" s="1">
        <v>27.9</v>
      </c>
      <c r="E14" s="1">
        <v>27.9</v>
      </c>
      <c r="F14" s="17">
        <f>E14/D14</f>
        <v>1</v>
      </c>
    </row>
    <row r="15" spans="1:6" ht="21.75" customHeight="1">
      <c r="A15" s="113"/>
      <c r="B15" s="4" t="s">
        <v>80</v>
      </c>
      <c r="C15" s="1"/>
      <c r="D15" s="1">
        <v>300</v>
      </c>
      <c r="E15" s="1">
        <v>300</v>
      </c>
      <c r="F15" s="17">
        <f>E15/D15</f>
        <v>1</v>
      </c>
    </row>
    <row r="16" spans="1:6" ht="21.75" customHeight="1">
      <c r="A16" s="113"/>
      <c r="B16" s="4" t="s">
        <v>65</v>
      </c>
      <c r="C16" s="1"/>
      <c r="D16" s="1">
        <v>1082.5</v>
      </c>
      <c r="E16" s="1">
        <v>1082.5</v>
      </c>
      <c r="F16" s="17">
        <f>E16/D16</f>
        <v>1</v>
      </c>
    </row>
    <row r="17" spans="1:6" ht="21.75" customHeight="1">
      <c r="A17" s="113"/>
      <c r="B17" s="4"/>
      <c r="C17" s="1"/>
      <c r="D17" s="1"/>
      <c r="E17" s="1"/>
      <c r="F17" s="17"/>
    </row>
    <row r="18" spans="1:6" ht="21.75" customHeight="1">
      <c r="A18" s="113"/>
      <c r="B18" s="4" t="s">
        <v>4</v>
      </c>
      <c r="C18" s="1"/>
      <c r="D18" s="1"/>
      <c r="E18" s="1"/>
      <c r="F18" s="17"/>
    </row>
    <row r="19" spans="1:6" ht="21.75" customHeight="1">
      <c r="A19" s="113"/>
      <c r="B19" s="120" t="s">
        <v>17</v>
      </c>
      <c r="C19" s="121"/>
      <c r="D19" s="122"/>
      <c r="E19" s="1">
        <f>D18-E18</f>
        <v>0</v>
      </c>
      <c r="F19" s="19"/>
    </row>
    <row r="20" spans="1:6" ht="21.75" customHeight="1" thickBot="1">
      <c r="A20" s="113"/>
      <c r="B20" s="120" t="s">
        <v>16</v>
      </c>
      <c r="C20" s="121"/>
      <c r="D20" s="122"/>
      <c r="E20" s="20">
        <f>E7+E10+E18+E19-E3</f>
        <v>0</v>
      </c>
      <c r="F20" s="19"/>
    </row>
    <row r="21" spans="1:6" ht="23.25" customHeight="1" thickBot="1" thickTop="1">
      <c r="A21" s="114"/>
      <c r="B21" s="123" t="s">
        <v>5</v>
      </c>
      <c r="C21" s="124"/>
      <c r="D21" s="125"/>
      <c r="E21" s="22">
        <f>E20</f>
        <v>0</v>
      </c>
      <c r="F21" s="23"/>
    </row>
    <row r="22" spans="1:6" ht="21.75" customHeight="1" thickBot="1">
      <c r="A22" s="24"/>
      <c r="B22" s="25"/>
      <c r="C22" s="26"/>
      <c r="D22" s="26"/>
      <c r="E22" s="26"/>
      <c r="F22" s="27"/>
    </row>
    <row r="23" spans="1:6" ht="21.75" customHeight="1">
      <c r="A23" s="115" t="s">
        <v>24</v>
      </c>
      <c r="B23" s="8" t="s">
        <v>6</v>
      </c>
      <c r="C23" s="9">
        <v>1741</v>
      </c>
      <c r="D23" s="9">
        <v>1741</v>
      </c>
      <c r="E23" s="9">
        <v>1612</v>
      </c>
      <c r="F23" s="28">
        <f>E23/D23</f>
        <v>0.925904652498564</v>
      </c>
    </row>
    <row r="24" spans="1:6" ht="21.75" customHeight="1" thickBot="1">
      <c r="A24" s="116"/>
      <c r="B24" s="10" t="s">
        <v>7</v>
      </c>
      <c r="C24" s="5">
        <v>1741</v>
      </c>
      <c r="D24" s="5">
        <v>1741</v>
      </c>
      <c r="E24" s="5">
        <v>1890.5</v>
      </c>
      <c r="F24" s="29">
        <f>E24/D24</f>
        <v>1.0858701895462377</v>
      </c>
    </row>
    <row r="25" spans="1:6" ht="23.25" customHeight="1" thickBot="1" thickTop="1">
      <c r="A25" s="117"/>
      <c r="B25" s="21" t="s">
        <v>8</v>
      </c>
      <c r="C25" s="22">
        <f>C24-C23</f>
        <v>0</v>
      </c>
      <c r="D25" s="22">
        <f>D24-D23</f>
        <v>0</v>
      </c>
      <c r="E25" s="22">
        <f>E24-E23</f>
        <v>278.5</v>
      </c>
      <c r="F25" s="30"/>
    </row>
    <row r="26" spans="1:6" ht="28.5" customHeight="1" thickBot="1">
      <c r="A26" s="31"/>
      <c r="B26" s="32"/>
      <c r="C26" s="33"/>
      <c r="D26" s="33"/>
      <c r="E26" s="33"/>
      <c r="F26" s="34"/>
    </row>
    <row r="27" spans="1:6" ht="27.75" customHeight="1" thickBot="1">
      <c r="A27" s="104" t="s">
        <v>27</v>
      </c>
      <c r="B27" s="105"/>
      <c r="C27" s="105"/>
      <c r="D27" s="105"/>
      <c r="E27" s="105"/>
      <c r="F27" s="106"/>
    </row>
    <row r="28" spans="1:6" ht="21.75" customHeight="1" thickBot="1">
      <c r="A28" s="99" t="s">
        <v>28</v>
      </c>
      <c r="B28" s="35"/>
      <c r="C28" s="102" t="s">
        <v>72</v>
      </c>
      <c r="D28" s="103"/>
      <c r="E28" s="36" t="s">
        <v>73</v>
      </c>
      <c r="F28" s="37"/>
    </row>
    <row r="29" spans="1:6" ht="21.75" customHeight="1">
      <c r="A29" s="100"/>
      <c r="B29" s="38" t="s">
        <v>21</v>
      </c>
      <c r="C29" s="107">
        <v>0.22</v>
      </c>
      <c r="D29" s="108"/>
      <c r="E29" s="39">
        <v>223753.19</v>
      </c>
      <c r="F29" s="40"/>
    </row>
    <row r="30" spans="1:6" ht="21.75" customHeight="1">
      <c r="A30" s="100"/>
      <c r="B30" s="11" t="s">
        <v>22</v>
      </c>
      <c r="C30" s="109">
        <v>1842381.84</v>
      </c>
      <c r="D30" s="110"/>
      <c r="E30" s="41">
        <v>1898320.09</v>
      </c>
      <c r="F30" s="42"/>
    </row>
    <row r="31" spans="1:6" ht="21.75" customHeight="1">
      <c r="A31" s="100"/>
      <c r="B31" s="11" t="s">
        <v>23</v>
      </c>
      <c r="C31" s="109">
        <v>1692112.44</v>
      </c>
      <c r="D31" s="110"/>
      <c r="E31" s="39">
        <v>1953683.19</v>
      </c>
      <c r="F31" s="43"/>
    </row>
    <row r="32" spans="1:6" ht="21.75" customHeight="1" thickBot="1">
      <c r="A32" s="101"/>
      <c r="B32" s="44" t="s">
        <v>25</v>
      </c>
      <c r="C32" s="111">
        <v>166568.92</v>
      </c>
      <c r="D32" s="112"/>
      <c r="E32" s="45">
        <v>97331.16</v>
      </c>
      <c r="F32" s="46"/>
    </row>
    <row r="33" spans="4:5" ht="12.75">
      <c r="D33" s="48"/>
      <c r="E33" s="48"/>
    </row>
  </sheetData>
  <sheetProtection/>
  <mergeCells count="13">
    <mergeCell ref="A3:A21"/>
    <mergeCell ref="A23:A25"/>
    <mergeCell ref="A2:B2"/>
    <mergeCell ref="B20:D20"/>
    <mergeCell ref="B21:D21"/>
    <mergeCell ref="B19:D19"/>
    <mergeCell ref="A28:A32"/>
    <mergeCell ref="C28:D28"/>
    <mergeCell ref="A27:F27"/>
    <mergeCell ref="C29:D29"/>
    <mergeCell ref="C30:D30"/>
    <mergeCell ref="C31:D31"/>
    <mergeCell ref="C32:D32"/>
  </mergeCells>
  <printOptions horizontalCentered="1"/>
  <pageMargins left="0.2755905511811024" right="0" top="0.66" bottom="0.984251968503937" header="0.33" footer="0.5118110236220472"/>
  <pageSetup horizontalDpi="600" verticalDpi="600" orientation="portrait" paperSize="9" r:id="rId1"/>
  <headerFooter alignWithMargins="0">
    <oddHeader>&amp;C&amp;"Times New Roman,Tučné"&amp;14Přehled výsledků hospodaření &amp;12příspěvkových organizací za rok 2008
&amp;R&amp;"Times New Roman,Obyčejné"&amp;9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F22" sqref="F22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37</v>
      </c>
      <c r="B1" s="119"/>
      <c r="C1" s="12" t="s">
        <v>9</v>
      </c>
      <c r="D1" s="12" t="s">
        <v>10</v>
      </c>
      <c r="E1" s="13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5269</v>
      </c>
      <c r="D2" s="2">
        <v>6828.6</v>
      </c>
      <c r="E2" s="2">
        <v>6828.7</v>
      </c>
      <c r="F2" s="16">
        <f>E2/D2</f>
        <v>1.0000146442901912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50</v>
      </c>
      <c r="D4" s="1">
        <v>72.7</v>
      </c>
      <c r="E4" s="1">
        <v>72.7</v>
      </c>
      <c r="F4" s="17">
        <f aca="true" t="shared" si="0" ref="F4:F9">E4/D4</f>
        <v>1</v>
      </c>
    </row>
    <row r="5" spans="1:6" ht="21.75" customHeight="1">
      <c r="A5" s="128"/>
      <c r="B5" s="4" t="s">
        <v>13</v>
      </c>
      <c r="C5" s="1"/>
      <c r="D5" s="1">
        <v>26.9</v>
      </c>
      <c r="E5" s="1">
        <v>26.9</v>
      </c>
      <c r="F5" s="17">
        <f t="shared" si="0"/>
        <v>1</v>
      </c>
    </row>
    <row r="6" spans="1:6" ht="21.75" customHeight="1">
      <c r="A6" s="128"/>
      <c r="B6" s="4" t="s">
        <v>3</v>
      </c>
      <c r="C6" s="1">
        <v>2417</v>
      </c>
      <c r="D6" s="1">
        <v>3496</v>
      </c>
      <c r="E6" s="1">
        <v>3496.1</v>
      </c>
      <c r="F6" s="17">
        <f t="shared" si="0"/>
        <v>1.0000286041189932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287</v>
      </c>
      <c r="D8" s="1">
        <v>747</v>
      </c>
      <c r="E8" s="1">
        <v>746.6</v>
      </c>
      <c r="F8" s="17">
        <f t="shared" si="0"/>
        <v>0.9994645247657297</v>
      </c>
    </row>
    <row r="9" spans="1:6" ht="21.75" customHeight="1">
      <c r="A9" s="128"/>
      <c r="B9" s="4" t="s">
        <v>20</v>
      </c>
      <c r="C9" s="1">
        <v>2852</v>
      </c>
      <c r="D9" s="1">
        <v>3332.6</v>
      </c>
      <c r="E9" s="1">
        <v>3332.6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83</v>
      </c>
      <c r="C11" s="1"/>
      <c r="D11" s="1">
        <v>22.1</v>
      </c>
      <c r="E11" s="1">
        <v>22.1</v>
      </c>
      <c r="F11" s="17">
        <f>E11/D11</f>
        <v>1</v>
      </c>
    </row>
    <row r="12" spans="1:6" ht="21.75" customHeight="1">
      <c r="A12" s="128"/>
      <c r="B12" s="4" t="s">
        <v>82</v>
      </c>
      <c r="C12" s="1"/>
      <c r="D12" s="1">
        <v>8.9</v>
      </c>
      <c r="E12" s="1">
        <v>8.9</v>
      </c>
      <c r="F12" s="17">
        <f>E12/D12</f>
        <v>1</v>
      </c>
    </row>
    <row r="13" spans="1:6" ht="21.75" customHeight="1">
      <c r="A13" s="128"/>
      <c r="B13" s="4" t="s">
        <v>81</v>
      </c>
      <c r="C13" s="1"/>
      <c r="D13" s="1">
        <v>19.6</v>
      </c>
      <c r="E13" s="1">
        <v>19.6</v>
      </c>
      <c r="F13" s="17">
        <f>E13/D13</f>
        <v>1</v>
      </c>
    </row>
    <row r="14" spans="1:6" ht="21.75" customHeight="1">
      <c r="A14" s="128"/>
      <c r="B14" s="4" t="s">
        <v>80</v>
      </c>
      <c r="C14" s="1"/>
      <c r="D14" s="1">
        <v>80</v>
      </c>
      <c r="E14" s="1">
        <v>80</v>
      </c>
      <c r="F14" s="17">
        <f>E14/D14</f>
        <v>1</v>
      </c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/>
      <c r="C16" s="1"/>
      <c r="D16" s="1"/>
      <c r="E16" s="1"/>
      <c r="F16" s="17"/>
    </row>
    <row r="17" spans="1:6" ht="21.75" customHeight="1">
      <c r="A17" s="128"/>
      <c r="B17" s="4" t="s">
        <v>4</v>
      </c>
      <c r="C17" s="1"/>
      <c r="D17" s="1"/>
      <c r="E17" s="1"/>
      <c r="F17" s="17"/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0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0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15" t="s">
        <v>24</v>
      </c>
      <c r="B22" s="4" t="s">
        <v>6</v>
      </c>
      <c r="C22" s="1">
        <v>230</v>
      </c>
      <c r="D22" s="1">
        <v>230</v>
      </c>
      <c r="E22" s="1">
        <v>359.2</v>
      </c>
      <c r="F22" s="17">
        <f>E22/D22</f>
        <v>1.5617391304347825</v>
      </c>
    </row>
    <row r="23" spans="1:6" ht="21.75" customHeight="1" thickBot="1">
      <c r="A23" s="116"/>
      <c r="B23" s="10" t="s">
        <v>7</v>
      </c>
      <c r="C23" s="5">
        <v>230</v>
      </c>
      <c r="D23" s="5">
        <v>230</v>
      </c>
      <c r="E23" s="5">
        <v>397.6</v>
      </c>
      <c r="F23" s="52">
        <f>E23/D23</f>
        <v>1.7286956521739132</v>
      </c>
    </row>
    <row r="24" spans="1:6" ht="23.25" customHeight="1" thickBot="1" thickTop="1">
      <c r="A24" s="117"/>
      <c r="B24" s="53" t="s">
        <v>8</v>
      </c>
      <c r="C24" s="22">
        <f>C23-C22</f>
        <v>0</v>
      </c>
      <c r="D24" s="22">
        <f>D23-D22</f>
        <v>0</v>
      </c>
      <c r="E24" s="22">
        <f>E23-E22</f>
        <v>38.400000000000034</v>
      </c>
      <c r="F24" s="23"/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271552.66</v>
      </c>
      <c r="D28" s="127"/>
      <c r="E28" s="39">
        <v>271552.66</v>
      </c>
      <c r="F28" s="40"/>
    </row>
    <row r="29" spans="1:6" ht="21.75" customHeight="1">
      <c r="A29" s="100"/>
      <c r="B29" s="11" t="s">
        <v>22</v>
      </c>
      <c r="C29" s="109">
        <v>682379.29</v>
      </c>
      <c r="D29" s="110"/>
      <c r="E29" s="41">
        <v>9278.93</v>
      </c>
      <c r="F29" s="42"/>
    </row>
    <row r="30" spans="1:6" ht="21.75" customHeight="1">
      <c r="A30" s="100"/>
      <c r="B30" s="11" t="s">
        <v>23</v>
      </c>
      <c r="C30" s="109">
        <v>724016</v>
      </c>
      <c r="D30" s="110"/>
      <c r="E30" s="39">
        <v>557350.91</v>
      </c>
      <c r="F30" s="43"/>
    </row>
    <row r="31" spans="1:6" ht="21.75" customHeight="1" thickBot="1">
      <c r="A31" s="101"/>
      <c r="B31" s="44" t="s">
        <v>25</v>
      </c>
      <c r="C31" s="111">
        <v>215797.87</v>
      </c>
      <c r="D31" s="112"/>
      <c r="E31" s="45">
        <v>175084.87</v>
      </c>
      <c r="F31" s="46"/>
    </row>
    <row r="32" ht="12.75">
      <c r="E32" s="48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 horizontalCentered="1"/>
  <pageMargins left="0.3937007874015748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C22" sqref="C22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38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8534</v>
      </c>
      <c r="D2" s="2">
        <v>8900.4</v>
      </c>
      <c r="E2" s="2">
        <v>9870</v>
      </c>
      <c r="F2" s="16">
        <f>E2/D2</f>
        <v>1.1089389240932992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20</v>
      </c>
      <c r="D4" s="1">
        <v>177.9</v>
      </c>
      <c r="E4" s="1">
        <v>232</v>
      </c>
      <c r="F4" s="17">
        <f aca="true" t="shared" si="0" ref="F4:F17">E4/D4</f>
        <v>1.3041034288926363</v>
      </c>
    </row>
    <row r="5" spans="1:6" ht="21.75" customHeight="1">
      <c r="A5" s="128"/>
      <c r="B5" s="4" t="s">
        <v>13</v>
      </c>
      <c r="C5" s="1">
        <v>8</v>
      </c>
      <c r="D5" s="1">
        <v>85</v>
      </c>
      <c r="E5" s="1">
        <v>76.3</v>
      </c>
      <c r="F5" s="17">
        <f t="shared" si="0"/>
        <v>0.8976470588235294</v>
      </c>
    </row>
    <row r="6" spans="1:6" ht="21.75" customHeight="1">
      <c r="A6" s="128"/>
      <c r="B6" s="4" t="s">
        <v>3</v>
      </c>
      <c r="C6" s="1">
        <v>2043</v>
      </c>
      <c r="D6" s="1">
        <v>2043</v>
      </c>
      <c r="E6" s="1">
        <v>3012.7</v>
      </c>
      <c r="F6" s="17">
        <f t="shared" si="0"/>
        <v>1.4746451297112089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50</v>
      </c>
      <c r="D8" s="1">
        <v>50</v>
      </c>
      <c r="E8" s="1">
        <v>128.7</v>
      </c>
      <c r="F8" s="17">
        <f t="shared" si="0"/>
        <v>2.574</v>
      </c>
    </row>
    <row r="9" spans="1:6" ht="21.75" customHeight="1">
      <c r="A9" s="128"/>
      <c r="B9" s="4" t="s">
        <v>20</v>
      </c>
      <c r="C9" s="1">
        <v>6491</v>
      </c>
      <c r="D9" s="1">
        <v>6757.4</v>
      </c>
      <c r="E9" s="1">
        <v>6757.4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82</v>
      </c>
      <c r="C11" s="1"/>
      <c r="D11" s="1">
        <v>12.6</v>
      </c>
      <c r="E11" s="1">
        <v>12.6</v>
      </c>
      <c r="F11" s="17">
        <f t="shared" si="0"/>
        <v>1</v>
      </c>
    </row>
    <row r="12" spans="1:6" ht="21.75" customHeight="1">
      <c r="A12" s="128"/>
      <c r="B12" s="4" t="s">
        <v>81</v>
      </c>
      <c r="C12" s="1"/>
      <c r="D12" s="1">
        <v>23.8</v>
      </c>
      <c r="E12" s="1">
        <v>23.7</v>
      </c>
      <c r="F12" s="17">
        <f t="shared" si="0"/>
        <v>0.995798319327731</v>
      </c>
    </row>
    <row r="13" spans="1:6" ht="21.75" customHeight="1">
      <c r="A13" s="128"/>
      <c r="B13" s="4" t="s">
        <v>80</v>
      </c>
      <c r="C13" s="1"/>
      <c r="D13" s="1">
        <v>220</v>
      </c>
      <c r="E13" s="1">
        <v>220</v>
      </c>
      <c r="F13" s="17">
        <f t="shared" si="0"/>
        <v>1</v>
      </c>
    </row>
    <row r="14" spans="1:6" ht="21.75" customHeight="1">
      <c r="A14" s="128"/>
      <c r="B14" s="4" t="s">
        <v>19</v>
      </c>
      <c r="C14" s="1"/>
      <c r="D14" s="1">
        <v>10</v>
      </c>
      <c r="E14" s="1">
        <v>10</v>
      </c>
      <c r="F14" s="17">
        <f t="shared" si="0"/>
        <v>1</v>
      </c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/>
      <c r="C16" s="1"/>
      <c r="D16" s="1"/>
      <c r="E16" s="1"/>
      <c r="F16" s="17"/>
    </row>
    <row r="17" spans="1:6" ht="21.75" customHeight="1">
      <c r="A17" s="128"/>
      <c r="B17" s="4" t="s">
        <v>4</v>
      </c>
      <c r="C17" s="1"/>
      <c r="D17" s="1">
        <v>100</v>
      </c>
      <c r="E17" s="1">
        <v>100</v>
      </c>
      <c r="F17" s="17">
        <f t="shared" si="0"/>
        <v>1</v>
      </c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0.09999999999854481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0.09999999999854481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15" t="s">
        <v>24</v>
      </c>
      <c r="B22" s="4" t="s">
        <v>6</v>
      </c>
      <c r="C22" s="1">
        <v>316</v>
      </c>
      <c r="D22" s="1">
        <v>316</v>
      </c>
      <c r="E22" s="1">
        <v>424.9</v>
      </c>
      <c r="F22" s="17">
        <f>E22/D22</f>
        <v>1.3446202531645568</v>
      </c>
    </row>
    <row r="23" spans="1:6" ht="21.75" customHeight="1" thickBot="1">
      <c r="A23" s="116"/>
      <c r="B23" s="10" t="s">
        <v>7</v>
      </c>
      <c r="C23" s="5">
        <v>316</v>
      </c>
      <c r="D23" s="5">
        <v>316</v>
      </c>
      <c r="E23" s="5">
        <v>919.2</v>
      </c>
      <c r="F23" s="52">
        <f>E23/D23</f>
        <v>2.908860759493671</v>
      </c>
    </row>
    <row r="24" spans="1:6" ht="23.25" customHeight="1" thickBot="1" thickTop="1">
      <c r="A24" s="117"/>
      <c r="B24" s="53" t="s">
        <v>8</v>
      </c>
      <c r="C24" s="22">
        <f>C23-C22</f>
        <v>0</v>
      </c>
      <c r="D24" s="22">
        <f>D23-D22</f>
        <v>0</v>
      </c>
      <c r="E24" s="22">
        <f>E23-E22</f>
        <v>494.30000000000007</v>
      </c>
      <c r="F24" s="23"/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90923.3</v>
      </c>
      <c r="D28" s="127"/>
      <c r="E28" s="39">
        <v>411570.3</v>
      </c>
      <c r="F28" s="40"/>
    </row>
    <row r="29" spans="1:6" ht="21.75" customHeight="1">
      <c r="A29" s="100"/>
      <c r="B29" s="11" t="s">
        <v>22</v>
      </c>
      <c r="C29" s="109">
        <v>1589763.19</v>
      </c>
      <c r="D29" s="110"/>
      <c r="E29" s="41">
        <v>1823598.49</v>
      </c>
      <c r="F29" s="42"/>
    </row>
    <row r="30" spans="1:6" ht="21.75" customHeight="1">
      <c r="A30" s="100"/>
      <c r="B30" s="11" t="s">
        <v>23</v>
      </c>
      <c r="C30" s="109">
        <v>1945969.3</v>
      </c>
      <c r="D30" s="110"/>
      <c r="E30" s="39">
        <v>2026968.3</v>
      </c>
      <c r="F30" s="43"/>
    </row>
    <row r="31" spans="1:6" ht="21.75" customHeight="1" thickBot="1">
      <c r="A31" s="101"/>
      <c r="B31" s="44" t="s">
        <v>25</v>
      </c>
      <c r="C31" s="111">
        <v>335293</v>
      </c>
      <c r="D31" s="112"/>
      <c r="E31" s="45">
        <v>334347</v>
      </c>
      <c r="F31" s="46"/>
    </row>
    <row r="32" ht="12.75">
      <c r="E32" s="48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A22:A24"/>
    <mergeCell ref="B19:D19"/>
    <mergeCell ref="B20:D20"/>
    <mergeCell ref="B18:D18"/>
  </mergeCells>
  <printOptions horizontalCentered="1"/>
  <pageMargins left="0.15748031496062992" right="0.15748031496062992" top="0.8661417322834646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C25" sqref="C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39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2633</v>
      </c>
      <c r="D2" s="2">
        <v>4039.9</v>
      </c>
      <c r="E2" s="2">
        <v>4039.6</v>
      </c>
      <c r="F2" s="59">
        <f>E2/D2</f>
        <v>0.9999257407361568</v>
      </c>
    </row>
    <row r="3" spans="1:6" ht="21.75" customHeight="1">
      <c r="A3" s="128"/>
      <c r="B3" s="4" t="s">
        <v>15</v>
      </c>
      <c r="C3" s="1"/>
      <c r="D3" s="1"/>
      <c r="E3" s="1"/>
      <c r="F3" s="49"/>
    </row>
    <row r="4" spans="1:6" ht="21.75" customHeight="1">
      <c r="A4" s="128"/>
      <c r="B4" s="4" t="s">
        <v>12</v>
      </c>
      <c r="C4" s="1">
        <v>250</v>
      </c>
      <c r="D4" s="1">
        <v>814</v>
      </c>
      <c r="E4" s="1">
        <v>814</v>
      </c>
      <c r="F4" s="49">
        <f aca="true" t="shared" si="0" ref="F4:F14">E4/D4</f>
        <v>1</v>
      </c>
    </row>
    <row r="5" spans="1:6" ht="21.75" customHeight="1">
      <c r="A5" s="128"/>
      <c r="B5" s="4" t="s">
        <v>13</v>
      </c>
      <c r="C5" s="1">
        <v>27</v>
      </c>
      <c r="D5" s="1">
        <v>193.9</v>
      </c>
      <c r="E5" s="1">
        <v>193.9</v>
      </c>
      <c r="F5" s="49">
        <f t="shared" si="0"/>
        <v>1</v>
      </c>
    </row>
    <row r="6" spans="1:6" ht="21.75" customHeight="1">
      <c r="A6" s="128"/>
      <c r="B6" s="4" t="s">
        <v>3</v>
      </c>
      <c r="C6" s="1">
        <v>314</v>
      </c>
      <c r="D6" s="1">
        <v>996.9</v>
      </c>
      <c r="E6" s="1">
        <v>996.6</v>
      </c>
      <c r="F6" s="49">
        <f t="shared" si="0"/>
        <v>0.9996990671080349</v>
      </c>
    </row>
    <row r="7" spans="1:6" ht="21.75" customHeight="1">
      <c r="A7" s="128"/>
      <c r="B7" s="4" t="s">
        <v>2</v>
      </c>
      <c r="C7" s="1"/>
      <c r="D7" s="1"/>
      <c r="E7" s="1"/>
      <c r="F7" s="49"/>
    </row>
    <row r="8" spans="1:6" ht="21.75" customHeight="1">
      <c r="A8" s="128"/>
      <c r="B8" s="4" t="s">
        <v>14</v>
      </c>
      <c r="C8" s="1"/>
      <c r="D8" s="1">
        <v>267</v>
      </c>
      <c r="E8" s="1">
        <v>267.4</v>
      </c>
      <c r="F8" s="49">
        <f t="shared" si="0"/>
        <v>1.0014981273408239</v>
      </c>
    </row>
    <row r="9" spans="1:6" ht="21.75" customHeight="1">
      <c r="A9" s="128"/>
      <c r="B9" s="4" t="s">
        <v>20</v>
      </c>
      <c r="C9" s="1">
        <v>2319</v>
      </c>
      <c r="D9" s="1">
        <v>3043</v>
      </c>
      <c r="E9" s="1">
        <v>3043</v>
      </c>
      <c r="F9" s="49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49"/>
    </row>
    <row r="11" spans="1:6" ht="21.75" customHeight="1">
      <c r="A11" s="128"/>
      <c r="B11" s="4" t="s">
        <v>82</v>
      </c>
      <c r="C11" s="1"/>
      <c r="D11" s="1">
        <v>6.4</v>
      </c>
      <c r="E11" s="1">
        <v>6.4</v>
      </c>
      <c r="F11" s="49">
        <f t="shared" si="0"/>
        <v>1</v>
      </c>
    </row>
    <row r="12" spans="1:6" ht="21.75" customHeight="1">
      <c r="A12" s="128"/>
      <c r="B12" s="4" t="s">
        <v>81</v>
      </c>
      <c r="C12" s="1"/>
      <c r="D12" s="1">
        <v>10</v>
      </c>
      <c r="E12" s="1">
        <v>10</v>
      </c>
      <c r="F12" s="49">
        <f t="shared" si="0"/>
        <v>1</v>
      </c>
    </row>
    <row r="13" spans="1:6" ht="21.75" customHeight="1">
      <c r="A13" s="128"/>
      <c r="B13" s="4" t="s">
        <v>80</v>
      </c>
      <c r="C13" s="1"/>
      <c r="D13" s="1">
        <v>50</v>
      </c>
      <c r="E13" s="1">
        <v>50</v>
      </c>
      <c r="F13" s="49">
        <f t="shared" si="0"/>
        <v>1</v>
      </c>
    </row>
    <row r="14" spans="1:6" ht="21.75" customHeight="1">
      <c r="A14" s="128"/>
      <c r="B14" s="4" t="s">
        <v>66</v>
      </c>
      <c r="C14" s="1"/>
      <c r="D14" s="1">
        <v>657.6</v>
      </c>
      <c r="E14" s="1">
        <v>657.6</v>
      </c>
      <c r="F14" s="49">
        <f t="shared" si="0"/>
        <v>1</v>
      </c>
    </row>
    <row r="15" spans="1:6" ht="21.75" customHeight="1">
      <c r="A15" s="128"/>
      <c r="B15" s="4"/>
      <c r="C15" s="1"/>
      <c r="D15" s="1"/>
      <c r="E15" s="1"/>
      <c r="F15" s="49"/>
    </row>
    <row r="16" spans="1:6" ht="21.75" customHeight="1">
      <c r="A16" s="128"/>
      <c r="B16" s="4"/>
      <c r="C16" s="1"/>
      <c r="D16" s="1"/>
      <c r="E16" s="1"/>
      <c r="F16" s="49"/>
    </row>
    <row r="17" spans="1:6" ht="21.75" customHeight="1">
      <c r="A17" s="128"/>
      <c r="B17" s="4" t="s">
        <v>4</v>
      </c>
      <c r="C17" s="1"/>
      <c r="D17" s="1"/>
      <c r="E17" s="1"/>
      <c r="F17" s="49"/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49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0</v>
      </c>
      <c r="F19" s="49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0</v>
      </c>
      <c r="F20" s="50"/>
    </row>
    <row r="21" spans="1:6" ht="21.75" customHeight="1" thickBot="1">
      <c r="A21" s="24"/>
      <c r="B21" s="25"/>
      <c r="C21" s="26"/>
      <c r="D21" s="26"/>
      <c r="E21" s="26"/>
      <c r="F21" s="60"/>
    </row>
    <row r="22" spans="1:6" ht="21.75" customHeight="1">
      <c r="A22" s="115" t="s">
        <v>24</v>
      </c>
      <c r="B22" s="4" t="s">
        <v>6</v>
      </c>
      <c r="C22" s="1">
        <v>35</v>
      </c>
      <c r="D22" s="1">
        <v>35</v>
      </c>
      <c r="E22" s="1">
        <v>26.5</v>
      </c>
      <c r="F22" s="49">
        <f>E22/D22</f>
        <v>0.7571428571428571</v>
      </c>
    </row>
    <row r="23" spans="1:6" ht="21.75" customHeight="1" thickBot="1">
      <c r="A23" s="116"/>
      <c r="B23" s="10" t="s">
        <v>7</v>
      </c>
      <c r="C23" s="5">
        <v>35</v>
      </c>
      <c r="D23" s="5">
        <v>35</v>
      </c>
      <c r="E23" s="5">
        <v>40</v>
      </c>
      <c r="F23" s="61">
        <f>E23/D23</f>
        <v>1.1428571428571428</v>
      </c>
    </row>
    <row r="24" spans="1:6" ht="23.25" customHeight="1" thickBot="1" thickTop="1">
      <c r="A24" s="117"/>
      <c r="B24" s="53" t="s">
        <v>8</v>
      </c>
      <c r="C24" s="22">
        <f>C23-C22</f>
        <v>0</v>
      </c>
      <c r="D24" s="22">
        <f>D23-D22</f>
        <v>0</v>
      </c>
      <c r="E24" s="22">
        <f>E23-E22</f>
        <v>13.5</v>
      </c>
      <c r="F24" s="62"/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18.75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83835.8</v>
      </c>
      <c r="D28" s="127"/>
      <c r="E28" s="39">
        <v>93496.8</v>
      </c>
      <c r="F28" s="40"/>
    </row>
    <row r="29" spans="1:6" ht="21.75" customHeight="1">
      <c r="A29" s="100"/>
      <c r="B29" s="11" t="s">
        <v>22</v>
      </c>
      <c r="C29" s="109">
        <v>426568.58</v>
      </c>
      <c r="D29" s="110"/>
      <c r="E29" s="41">
        <v>161605.93</v>
      </c>
      <c r="F29" s="42"/>
    </row>
    <row r="30" spans="1:6" ht="21.75" customHeight="1">
      <c r="A30" s="100"/>
      <c r="B30" s="11" t="s">
        <v>23</v>
      </c>
      <c r="C30" s="109">
        <v>200413.67</v>
      </c>
      <c r="D30" s="110"/>
      <c r="E30" s="39">
        <v>234421.07</v>
      </c>
      <c r="F30" s="43"/>
    </row>
    <row r="31" spans="1:6" ht="21.75" customHeight="1" thickBot="1">
      <c r="A31" s="101"/>
      <c r="B31" s="44" t="s">
        <v>25</v>
      </c>
      <c r="C31" s="111">
        <v>348744.91</v>
      </c>
      <c r="D31" s="112"/>
      <c r="E31" s="45">
        <v>375813.91</v>
      </c>
      <c r="F31" s="46"/>
    </row>
    <row r="32" ht="12.75">
      <c r="E32" s="48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A22:A24"/>
    <mergeCell ref="B19:D19"/>
    <mergeCell ref="B20:D20"/>
    <mergeCell ref="B18:D18"/>
  </mergeCells>
  <printOptions horizontalCentered="1"/>
  <pageMargins left="0.15748031496062992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26" sqref="A26:F26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28125" style="15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1.5" customHeight="1" thickBot="1">
      <c r="A1" s="118" t="s">
        <v>40</v>
      </c>
      <c r="B1" s="119"/>
      <c r="C1" s="12" t="s">
        <v>9</v>
      </c>
      <c r="D1" s="12" t="s">
        <v>10</v>
      </c>
      <c r="E1" s="13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10126</v>
      </c>
      <c r="D2" s="2">
        <v>10876.8</v>
      </c>
      <c r="E2" s="2">
        <v>10893.7</v>
      </c>
      <c r="F2" s="16">
        <f>E2/D2</f>
        <v>1.0015537658134748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400</v>
      </c>
      <c r="D4" s="1">
        <v>624.8</v>
      </c>
      <c r="E4" s="1">
        <v>604.7</v>
      </c>
      <c r="F4" s="17">
        <f aca="true" t="shared" si="0" ref="F4:F16">E4/D4</f>
        <v>0.967829705505762</v>
      </c>
    </row>
    <row r="5" spans="1:6" ht="21.75" customHeight="1">
      <c r="A5" s="128"/>
      <c r="B5" s="4" t="s">
        <v>13</v>
      </c>
      <c r="C5" s="1">
        <v>150</v>
      </c>
      <c r="D5" s="1">
        <v>225.8</v>
      </c>
      <c r="E5" s="1">
        <v>225.8</v>
      </c>
      <c r="F5" s="17">
        <f t="shared" si="0"/>
        <v>1</v>
      </c>
    </row>
    <row r="6" spans="1:6" ht="21.75" customHeight="1">
      <c r="A6" s="128"/>
      <c r="B6" s="4" t="s">
        <v>3</v>
      </c>
      <c r="C6" s="1">
        <v>1530</v>
      </c>
      <c r="D6" s="1">
        <v>1727</v>
      </c>
      <c r="E6" s="1">
        <v>1743.9</v>
      </c>
      <c r="F6" s="17">
        <f t="shared" si="0"/>
        <v>1.0097857556456282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149</v>
      </c>
      <c r="E8" s="1">
        <v>148.9</v>
      </c>
      <c r="F8" s="17">
        <f t="shared" si="0"/>
        <v>0.9993288590604027</v>
      </c>
    </row>
    <row r="9" spans="1:6" ht="21.75" customHeight="1">
      <c r="A9" s="128"/>
      <c r="B9" s="4" t="s">
        <v>20</v>
      </c>
      <c r="C9" s="1">
        <v>8596</v>
      </c>
      <c r="D9" s="1">
        <v>9149.8</v>
      </c>
      <c r="E9" s="1">
        <v>9149.8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67</v>
      </c>
      <c r="C11" s="1"/>
      <c r="D11" s="1">
        <v>97.4</v>
      </c>
      <c r="E11" s="1">
        <v>97.4</v>
      </c>
      <c r="F11" s="17">
        <f t="shared" si="0"/>
        <v>1</v>
      </c>
    </row>
    <row r="12" spans="1:6" ht="21.75" customHeight="1">
      <c r="A12" s="128"/>
      <c r="B12" s="4" t="s">
        <v>82</v>
      </c>
      <c r="C12" s="1"/>
      <c r="D12" s="1">
        <v>9.3</v>
      </c>
      <c r="E12" s="1">
        <v>9.3</v>
      </c>
      <c r="F12" s="17">
        <f t="shared" si="0"/>
        <v>1</v>
      </c>
    </row>
    <row r="13" spans="1:6" ht="21.75" customHeight="1">
      <c r="A13" s="128"/>
      <c r="B13" s="4" t="s">
        <v>81</v>
      </c>
      <c r="C13" s="1"/>
      <c r="D13" s="1">
        <v>19.6</v>
      </c>
      <c r="E13" s="1">
        <v>19.6</v>
      </c>
      <c r="F13" s="17">
        <f t="shared" si="0"/>
        <v>1</v>
      </c>
    </row>
    <row r="14" spans="1:6" ht="21.75" customHeight="1">
      <c r="A14" s="128"/>
      <c r="B14" s="4" t="s">
        <v>80</v>
      </c>
      <c r="C14" s="1"/>
      <c r="D14" s="1">
        <v>80</v>
      </c>
      <c r="E14" s="1">
        <v>80</v>
      </c>
      <c r="F14" s="17">
        <f t="shared" si="0"/>
        <v>1</v>
      </c>
    </row>
    <row r="15" spans="1:6" ht="21.75" customHeight="1">
      <c r="A15" s="128"/>
      <c r="B15" s="4" t="s">
        <v>87</v>
      </c>
      <c r="C15" s="1"/>
      <c r="D15" s="1">
        <v>300</v>
      </c>
      <c r="E15" s="1">
        <v>300</v>
      </c>
      <c r="F15" s="17">
        <f t="shared" si="0"/>
        <v>1</v>
      </c>
    </row>
    <row r="16" spans="1:6" ht="21.75" customHeight="1">
      <c r="A16" s="128"/>
      <c r="B16" s="4" t="s">
        <v>66</v>
      </c>
      <c r="C16" s="1"/>
      <c r="D16" s="1">
        <v>47.5</v>
      </c>
      <c r="E16" s="1">
        <v>47.5</v>
      </c>
      <c r="F16" s="17">
        <f t="shared" si="0"/>
        <v>1</v>
      </c>
    </row>
    <row r="17" spans="1:6" ht="21.75" customHeight="1">
      <c r="A17" s="128"/>
      <c r="B17" s="4" t="s">
        <v>4</v>
      </c>
      <c r="C17" s="1">
        <v>0</v>
      </c>
      <c r="D17" s="1">
        <v>0</v>
      </c>
      <c r="E17" s="1">
        <v>0</v>
      </c>
      <c r="F17" s="17"/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0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0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15" t="s">
        <v>24</v>
      </c>
      <c r="B22" s="4" t="s">
        <v>6</v>
      </c>
      <c r="C22" s="1">
        <v>1859</v>
      </c>
      <c r="D22" s="1">
        <v>1959</v>
      </c>
      <c r="E22" s="1">
        <v>1860.7</v>
      </c>
      <c r="F22" s="17">
        <f>E22/D22</f>
        <v>0.9498213374170495</v>
      </c>
    </row>
    <row r="23" spans="1:6" ht="21.75" customHeight="1" thickBot="1">
      <c r="A23" s="116"/>
      <c r="B23" s="10" t="s">
        <v>7</v>
      </c>
      <c r="C23" s="5">
        <v>1950</v>
      </c>
      <c r="D23" s="5">
        <v>2050</v>
      </c>
      <c r="E23" s="5">
        <v>2031.1</v>
      </c>
      <c r="F23" s="52">
        <f>E23/D23</f>
        <v>0.990780487804878</v>
      </c>
    </row>
    <row r="24" spans="1:6" ht="23.25" customHeight="1" thickBot="1" thickTop="1">
      <c r="A24" s="117"/>
      <c r="B24" s="53" t="s">
        <v>8</v>
      </c>
      <c r="C24" s="22">
        <f>C23-C22</f>
        <v>91</v>
      </c>
      <c r="D24" s="22">
        <f>D23-D22</f>
        <v>91</v>
      </c>
      <c r="E24" s="22">
        <f>E23-E22</f>
        <v>170.39999999999986</v>
      </c>
      <c r="F24" s="23">
        <v>1.873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102823.08</v>
      </c>
      <c r="D28" s="127"/>
      <c r="E28" s="39">
        <v>108923.08</v>
      </c>
      <c r="F28" s="40"/>
    </row>
    <row r="29" spans="1:6" ht="21.75" customHeight="1">
      <c r="A29" s="100"/>
      <c r="B29" s="11" t="s">
        <v>22</v>
      </c>
      <c r="C29" s="109">
        <v>205832.95</v>
      </c>
      <c r="D29" s="110"/>
      <c r="E29" s="41">
        <v>239759.71</v>
      </c>
      <c r="F29" s="42"/>
    </row>
    <row r="30" spans="1:6" ht="21.75" customHeight="1">
      <c r="A30" s="100"/>
      <c r="B30" s="11" t="s">
        <v>23</v>
      </c>
      <c r="C30" s="109">
        <v>120406.5</v>
      </c>
      <c r="D30" s="110"/>
      <c r="E30" s="39">
        <v>229010.35</v>
      </c>
      <c r="F30" s="43"/>
    </row>
    <row r="31" spans="1:6" ht="21.75" customHeight="1" thickBot="1">
      <c r="A31" s="101"/>
      <c r="B31" s="44" t="s">
        <v>25</v>
      </c>
      <c r="C31" s="111">
        <v>153779.46</v>
      </c>
      <c r="D31" s="112"/>
      <c r="E31" s="45">
        <v>121966.46</v>
      </c>
      <c r="F31" s="46"/>
    </row>
    <row r="32" ht="12.75">
      <c r="E32" s="48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A22:A24"/>
    <mergeCell ref="B19:D19"/>
    <mergeCell ref="B20:D20"/>
    <mergeCell ref="B18:D18"/>
  </mergeCells>
  <printOptions horizontalCentered="1"/>
  <pageMargins left="0.3937007874015748" right="0.15748031496062992" top="0.8661417322834646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75" zoomScaleSheetLayoutView="75" zoomScalePageLayoutView="0" workbookViewId="0" topLeftCell="A1">
      <selection activeCell="E28" sqref="E28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41</v>
      </c>
      <c r="B1" s="119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2190.5</v>
      </c>
      <c r="D2" s="2">
        <v>2524.2</v>
      </c>
      <c r="E2" s="2">
        <v>2525</v>
      </c>
      <c r="F2" s="16">
        <f>E2/D2</f>
        <v>1.0003169320972982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80</v>
      </c>
      <c r="D4" s="1">
        <v>137.9</v>
      </c>
      <c r="E4" s="1">
        <v>137.85</v>
      </c>
      <c r="F4" s="17">
        <f aca="true" t="shared" si="0" ref="F4:F16">E4/D4</f>
        <v>0.9996374184191442</v>
      </c>
    </row>
    <row r="5" spans="1:6" ht="21.75" customHeight="1">
      <c r="A5" s="128"/>
      <c r="B5" s="4" t="s">
        <v>13</v>
      </c>
      <c r="C5" s="1">
        <v>7</v>
      </c>
      <c r="D5" s="1">
        <v>44.1</v>
      </c>
      <c r="E5" s="1">
        <v>44.018</v>
      </c>
      <c r="F5" s="17">
        <f t="shared" si="0"/>
        <v>0.998140589569161</v>
      </c>
    </row>
    <row r="6" spans="1:6" ht="21.75" customHeight="1">
      <c r="A6" s="128"/>
      <c r="B6" s="4" t="s">
        <v>3</v>
      </c>
      <c r="C6" s="1">
        <v>740</v>
      </c>
      <c r="D6" s="1">
        <v>928.7</v>
      </c>
      <c r="E6" s="1">
        <v>1043.6</v>
      </c>
      <c r="F6" s="17">
        <f t="shared" si="0"/>
        <v>1.1237213308926455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9" ht="21.75" customHeight="1">
      <c r="A8" s="128"/>
      <c r="B8" s="4" t="s">
        <v>14</v>
      </c>
      <c r="C8" s="1">
        <v>0</v>
      </c>
      <c r="D8" s="1">
        <v>13.97</v>
      </c>
      <c r="E8" s="1">
        <v>13.97</v>
      </c>
      <c r="F8" s="17">
        <f t="shared" si="0"/>
        <v>1</v>
      </c>
      <c r="I8" s="48"/>
    </row>
    <row r="9" spans="1:6" ht="21.75" customHeight="1">
      <c r="A9" s="128"/>
      <c r="B9" s="4" t="s">
        <v>20</v>
      </c>
      <c r="C9" s="1">
        <v>1450.5</v>
      </c>
      <c r="D9" s="1">
        <v>1595.5</v>
      </c>
      <c r="E9" s="1">
        <v>1595.5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78</v>
      </c>
      <c r="C11" s="1">
        <v>0</v>
      </c>
      <c r="D11" s="1">
        <v>142</v>
      </c>
      <c r="E11" s="1">
        <v>142</v>
      </c>
      <c r="F11" s="17">
        <f t="shared" si="0"/>
        <v>1</v>
      </c>
    </row>
    <row r="12" spans="1:6" ht="21.75" customHeight="1">
      <c r="A12" s="128"/>
      <c r="B12" s="4" t="s">
        <v>76</v>
      </c>
      <c r="C12" s="1">
        <v>0</v>
      </c>
      <c r="D12" s="1">
        <v>3</v>
      </c>
      <c r="E12" s="1">
        <v>3</v>
      </c>
      <c r="F12" s="17">
        <f t="shared" si="0"/>
        <v>1</v>
      </c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 t="e">
        <f t="shared" si="0"/>
        <v>#DIV/0!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E6+E9+E16+E17-E2</f>
        <v>114.09999999999991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123" t="s">
        <v>5</v>
      </c>
      <c r="C20" s="124"/>
      <c r="D20" s="125"/>
      <c r="E20" s="66">
        <f>E18</f>
        <v>114.09999999999991</v>
      </c>
      <c r="F20" s="30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8" t="s">
        <v>6</v>
      </c>
      <c r="C22" s="9">
        <v>3</v>
      </c>
      <c r="D22" s="9">
        <v>41.49</v>
      </c>
      <c r="E22" s="9">
        <v>41.49</v>
      </c>
      <c r="F22" s="28">
        <f>E22/D22</f>
        <v>1</v>
      </c>
    </row>
    <row r="23" spans="1:6" ht="21.75" customHeight="1" thickBot="1">
      <c r="A23" s="116"/>
      <c r="B23" s="67" t="s">
        <v>7</v>
      </c>
      <c r="C23" s="65">
        <v>35.2</v>
      </c>
      <c r="D23" s="65">
        <v>61.97</v>
      </c>
      <c r="E23" s="65">
        <v>61.97</v>
      </c>
      <c r="F23" s="29">
        <f>E23/D23</f>
        <v>1</v>
      </c>
    </row>
    <row r="24" spans="1:6" ht="23.25" customHeight="1" thickBot="1" thickTop="1">
      <c r="A24" s="117"/>
      <c r="B24" s="68" t="s">
        <v>8</v>
      </c>
      <c r="C24" s="66">
        <f>C23-C22</f>
        <v>32.2</v>
      </c>
      <c r="D24" s="66">
        <f>D23-D22</f>
        <v>20.479999999999997</v>
      </c>
      <c r="E24" s="66">
        <f>E23-E22</f>
        <v>20.479999999999997</v>
      </c>
      <c r="F24" s="30">
        <f>E24/D24</f>
        <v>1</v>
      </c>
    </row>
    <row r="25" spans="1:6" ht="23.25" customHeight="1" thickBot="1">
      <c r="A25" s="69"/>
      <c r="B25" s="70"/>
      <c r="C25" s="71"/>
      <c r="D25" s="71"/>
      <c r="E25" s="71"/>
      <c r="F25" s="72"/>
    </row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57604.3</v>
      </c>
      <c r="D28" s="127"/>
      <c r="E28" s="39">
        <v>82568.3</v>
      </c>
      <c r="F28" s="40"/>
    </row>
    <row r="29" spans="1:6" ht="21.75" customHeight="1">
      <c r="A29" s="100"/>
      <c r="B29" s="11" t="s">
        <v>22</v>
      </c>
      <c r="C29" s="109">
        <v>266640.77</v>
      </c>
      <c r="D29" s="110"/>
      <c r="E29" s="41">
        <v>302666.17</v>
      </c>
      <c r="F29" s="42"/>
    </row>
    <row r="30" spans="1:6" ht="21.75" customHeight="1">
      <c r="A30" s="100"/>
      <c r="B30" s="11" t="s">
        <v>23</v>
      </c>
      <c r="C30" s="109">
        <v>158990</v>
      </c>
      <c r="D30" s="110"/>
      <c r="E30" s="39">
        <v>223502</v>
      </c>
      <c r="F30" s="43"/>
    </row>
    <row r="31" spans="1:6" ht="21.75" customHeight="1" thickBot="1">
      <c r="A31" s="101"/>
      <c r="B31" s="44" t="s">
        <v>25</v>
      </c>
      <c r="C31" s="111">
        <v>17646.88</v>
      </c>
      <c r="D31" s="112"/>
      <c r="E31" s="45">
        <v>9923.96</v>
      </c>
      <c r="F31" s="46"/>
    </row>
    <row r="32" ht="17.25" customHeight="1"/>
    <row r="33" spans="1:6" ht="18.75">
      <c r="A33" s="130"/>
      <c r="B33" s="131"/>
      <c r="C33" s="131"/>
      <c r="D33" s="131"/>
      <c r="E33" s="131"/>
      <c r="F33" s="132"/>
    </row>
    <row r="34" spans="1:6" ht="18">
      <c r="A34" s="133"/>
      <c r="B34" s="73"/>
      <c r="C34" s="134"/>
      <c r="D34" s="134"/>
      <c r="E34" s="75"/>
      <c r="F34" s="74"/>
    </row>
    <row r="35" spans="1:6" ht="15.75">
      <c r="A35" s="132"/>
      <c r="B35" s="76"/>
      <c r="C35" s="135"/>
      <c r="D35" s="135"/>
      <c r="E35" s="77"/>
      <c r="F35" s="78"/>
    </row>
    <row r="36" spans="1:6" ht="15.75">
      <c r="A36" s="132"/>
      <c r="B36" s="76"/>
      <c r="C36" s="135"/>
      <c r="D36" s="135"/>
      <c r="E36" s="77"/>
      <c r="F36" s="78"/>
    </row>
    <row r="37" spans="1:6" ht="15.75">
      <c r="A37" s="132"/>
      <c r="B37" s="76"/>
      <c r="C37" s="135"/>
      <c r="D37" s="135"/>
      <c r="E37" s="77"/>
      <c r="F37" s="79"/>
    </row>
    <row r="38" spans="1:6" ht="15.75">
      <c r="A38" s="132"/>
      <c r="B38" s="76"/>
      <c r="C38" s="135"/>
      <c r="D38" s="135"/>
      <c r="E38" s="77"/>
      <c r="F38" s="79"/>
    </row>
  </sheetData>
  <sheetProtection/>
  <mergeCells count="21">
    <mergeCell ref="A1:B1"/>
    <mergeCell ref="A2:A20"/>
    <mergeCell ref="B17:D17"/>
    <mergeCell ref="B18:D18"/>
    <mergeCell ref="B19:D19"/>
    <mergeCell ref="B20:D20"/>
    <mergeCell ref="A22:A24"/>
    <mergeCell ref="A26:F26"/>
    <mergeCell ref="A27:A31"/>
    <mergeCell ref="C27:D27"/>
    <mergeCell ref="C28:D28"/>
    <mergeCell ref="C29:D29"/>
    <mergeCell ref="C30:D30"/>
    <mergeCell ref="C31:D31"/>
    <mergeCell ref="A33:F33"/>
    <mergeCell ref="A34:A38"/>
    <mergeCell ref="C34:D34"/>
    <mergeCell ref="C35:D35"/>
    <mergeCell ref="C36:D36"/>
    <mergeCell ref="C37:D37"/>
    <mergeCell ref="C38:D38"/>
  </mergeCells>
  <printOptions horizontalCentered="1"/>
  <pageMargins left="0.31496062992125984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">
      <selection activeCell="A25" sqref="A25:F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43</v>
      </c>
      <c r="B1" s="119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1717.1</v>
      </c>
      <c r="D2" s="2">
        <v>1781.9</v>
      </c>
      <c r="E2" s="2">
        <v>1661.2</v>
      </c>
      <c r="F2" s="16">
        <f>E2/D2</f>
        <v>0.932263314439643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65</v>
      </c>
      <c r="D4" s="1">
        <v>142.71</v>
      </c>
      <c r="E4" s="1">
        <v>109.07</v>
      </c>
      <c r="F4" s="17">
        <f aca="true" t="shared" si="0" ref="F4:F15">E4/D4</f>
        <v>0.7642772055216872</v>
      </c>
    </row>
    <row r="5" spans="1:6" ht="21.75" customHeight="1">
      <c r="A5" s="128"/>
      <c r="B5" s="4" t="s">
        <v>13</v>
      </c>
      <c r="C5" s="1">
        <v>26</v>
      </c>
      <c r="D5" s="1">
        <v>40.7</v>
      </c>
      <c r="E5" s="1">
        <v>37.39</v>
      </c>
      <c r="F5" s="17">
        <f t="shared" si="0"/>
        <v>0.9186732186732186</v>
      </c>
    </row>
    <row r="6" spans="1:6" ht="21.75" customHeight="1">
      <c r="A6" s="128"/>
      <c r="B6" s="4" t="s">
        <v>3</v>
      </c>
      <c r="C6" s="1">
        <v>760</v>
      </c>
      <c r="D6" s="1">
        <v>772.5</v>
      </c>
      <c r="E6" s="1">
        <v>772.4</v>
      </c>
      <c r="F6" s="17">
        <f t="shared" si="0"/>
        <v>0.9998705501618123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7" ht="21.75" customHeight="1">
      <c r="A8" s="128"/>
      <c r="B8" s="4" t="s">
        <v>14</v>
      </c>
      <c r="C8" s="1">
        <v>0</v>
      </c>
      <c r="D8" s="1">
        <v>45.27</v>
      </c>
      <c r="E8" s="1">
        <v>45.26</v>
      </c>
      <c r="F8" s="17">
        <f t="shared" si="0"/>
        <v>0.9997791031588247</v>
      </c>
      <c r="G8" s="48"/>
    </row>
    <row r="9" spans="1:6" ht="21.75" customHeight="1">
      <c r="A9" s="128"/>
      <c r="B9" s="4" t="s">
        <v>20</v>
      </c>
      <c r="C9" s="1">
        <v>957.1</v>
      </c>
      <c r="D9" s="1">
        <v>1009.4</v>
      </c>
      <c r="E9" s="1">
        <v>1009.4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18</v>
      </c>
      <c r="C11" s="1">
        <v>0</v>
      </c>
      <c r="D11" s="1">
        <v>50</v>
      </c>
      <c r="E11" s="1">
        <v>50</v>
      </c>
      <c r="F11" s="17">
        <f t="shared" si="0"/>
        <v>1</v>
      </c>
    </row>
    <row r="12" spans="1:6" ht="21.75" customHeight="1">
      <c r="A12" s="128"/>
      <c r="B12" s="4" t="s">
        <v>75</v>
      </c>
      <c r="C12" s="1">
        <v>0</v>
      </c>
      <c r="D12" s="1">
        <v>2.3</v>
      </c>
      <c r="E12" s="1">
        <v>2.3</v>
      </c>
      <c r="F12" s="17">
        <f t="shared" si="0"/>
        <v>1</v>
      </c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 t="s">
        <v>4</v>
      </c>
      <c r="C15" s="1">
        <v>0</v>
      </c>
      <c r="D15" s="1">
        <v>0</v>
      </c>
      <c r="E15" s="1">
        <v>0</v>
      </c>
      <c r="F15" s="17" t="e">
        <f t="shared" si="0"/>
        <v>#DIV/0!</v>
      </c>
    </row>
    <row r="16" spans="1:6" ht="21.75" customHeight="1">
      <c r="A16" s="128"/>
      <c r="B16" s="120" t="s">
        <v>17</v>
      </c>
      <c r="C16" s="121"/>
      <c r="D16" s="122"/>
      <c r="E16" s="1">
        <f>D15-E15</f>
        <v>0</v>
      </c>
      <c r="F16" s="17"/>
    </row>
    <row r="17" spans="1:6" ht="21.75" customHeight="1">
      <c r="A17" s="128"/>
      <c r="B17" s="120" t="s">
        <v>16</v>
      </c>
      <c r="C17" s="121"/>
      <c r="D17" s="122"/>
      <c r="E17" s="1">
        <f>E6+E9+E15+E16-E2</f>
        <v>120.59999999999991</v>
      </c>
      <c r="F17" s="17"/>
    </row>
    <row r="18" spans="1:6" ht="21.75" customHeight="1" thickBot="1">
      <c r="A18" s="128"/>
      <c r="B18" s="136" t="s">
        <v>42</v>
      </c>
      <c r="C18" s="137"/>
      <c r="D18" s="138"/>
      <c r="E18" s="65">
        <v>0</v>
      </c>
      <c r="F18" s="29"/>
    </row>
    <row r="19" spans="1:6" ht="23.25" customHeight="1" thickBot="1" thickTop="1">
      <c r="A19" s="129"/>
      <c r="B19" s="68" t="s">
        <v>5</v>
      </c>
      <c r="C19" s="22">
        <f>C15+C9+C6-C2</f>
        <v>0</v>
      </c>
      <c r="D19" s="66">
        <f>D15+D9+D6-D2</f>
        <v>0</v>
      </c>
      <c r="E19" s="66">
        <f>E17</f>
        <v>120.59999999999991</v>
      </c>
      <c r="F19" s="30">
        <v>0</v>
      </c>
    </row>
    <row r="20" spans="1:6" ht="21.75" customHeight="1" thickBot="1">
      <c r="A20" s="24"/>
      <c r="B20" s="139"/>
      <c r="C20" s="140"/>
      <c r="D20" s="140"/>
      <c r="E20" s="140"/>
      <c r="F20" s="140"/>
    </row>
    <row r="21" spans="1:6" ht="21.75" customHeight="1">
      <c r="A21" s="115" t="s">
        <v>24</v>
      </c>
      <c r="B21" s="4" t="s">
        <v>6</v>
      </c>
      <c r="C21" s="1">
        <v>40</v>
      </c>
      <c r="D21" s="1">
        <v>25.63</v>
      </c>
      <c r="E21" s="1">
        <v>25.62</v>
      </c>
      <c r="F21" s="17">
        <f>E21/D21</f>
        <v>0.999609832227858</v>
      </c>
    </row>
    <row r="22" spans="1:6" ht="21.75" customHeight="1" thickBot="1">
      <c r="A22" s="116"/>
      <c r="B22" s="67" t="s">
        <v>7</v>
      </c>
      <c r="C22" s="65">
        <v>110</v>
      </c>
      <c r="D22" s="65">
        <v>137.12</v>
      </c>
      <c r="E22" s="65">
        <v>137.12</v>
      </c>
      <c r="F22" s="29">
        <f>E22/D22</f>
        <v>1</v>
      </c>
    </row>
    <row r="23" spans="1:6" ht="23.25" customHeight="1" thickBot="1" thickTop="1">
      <c r="A23" s="117"/>
      <c r="B23" s="68" t="s">
        <v>8</v>
      </c>
      <c r="C23" s="66">
        <f>C22-C21</f>
        <v>70</v>
      </c>
      <c r="D23" s="66">
        <f>D22-D21</f>
        <v>111.49000000000001</v>
      </c>
      <c r="E23" s="66">
        <f>E22-E21</f>
        <v>111.5</v>
      </c>
      <c r="F23" s="30">
        <f>E23/D23</f>
        <v>1.0000896941429724</v>
      </c>
    </row>
    <row r="24" ht="28.5" customHeight="1" thickBot="1"/>
    <row r="25" spans="1:6" ht="28.5" customHeight="1" thickBot="1">
      <c r="A25" s="104" t="s">
        <v>27</v>
      </c>
      <c r="B25" s="105"/>
      <c r="C25" s="105"/>
      <c r="D25" s="105"/>
      <c r="E25" s="105"/>
      <c r="F25" s="106"/>
    </row>
    <row r="26" spans="1:6" ht="21.75" customHeight="1" thickBot="1">
      <c r="A26" s="99" t="s">
        <v>28</v>
      </c>
      <c r="B26" s="35"/>
      <c r="C26" s="102" t="s">
        <v>72</v>
      </c>
      <c r="D26" s="103"/>
      <c r="E26" s="36" t="s">
        <v>73</v>
      </c>
      <c r="F26" s="37"/>
    </row>
    <row r="27" spans="1:6" ht="21.75" customHeight="1">
      <c r="A27" s="100"/>
      <c r="B27" s="38" t="s">
        <v>21</v>
      </c>
      <c r="C27" s="126">
        <v>71322.9</v>
      </c>
      <c r="D27" s="127"/>
      <c r="E27" s="39">
        <v>99858.9</v>
      </c>
      <c r="F27" s="40"/>
    </row>
    <row r="28" spans="1:6" ht="21.75" customHeight="1">
      <c r="A28" s="100"/>
      <c r="B28" s="11" t="s">
        <v>22</v>
      </c>
      <c r="C28" s="109">
        <v>561281.32</v>
      </c>
      <c r="D28" s="110"/>
      <c r="E28" s="41">
        <v>574786.32</v>
      </c>
      <c r="F28" s="42"/>
    </row>
    <row r="29" spans="1:6" ht="21.75" customHeight="1">
      <c r="A29" s="100"/>
      <c r="B29" s="11" t="s">
        <v>23</v>
      </c>
      <c r="C29" s="109">
        <v>17498</v>
      </c>
      <c r="D29" s="110"/>
      <c r="E29" s="39">
        <v>127828</v>
      </c>
      <c r="F29" s="43"/>
    </row>
    <row r="30" spans="1:6" ht="21.75" customHeight="1" thickBot="1">
      <c r="A30" s="101"/>
      <c r="B30" s="44" t="s">
        <v>25</v>
      </c>
      <c r="C30" s="111">
        <v>29775.83</v>
      </c>
      <c r="D30" s="112"/>
      <c r="E30" s="45">
        <v>32319.74</v>
      </c>
      <c r="F30" s="46"/>
    </row>
  </sheetData>
  <sheetProtection/>
  <mergeCells count="14">
    <mergeCell ref="B20:F20"/>
    <mergeCell ref="A1:B1"/>
    <mergeCell ref="A2:A19"/>
    <mergeCell ref="B16:D16"/>
    <mergeCell ref="B17:D17"/>
    <mergeCell ref="B18:D18"/>
    <mergeCell ref="A21:A23"/>
    <mergeCell ref="A25:F25"/>
    <mergeCell ref="A26:A30"/>
    <mergeCell ref="C26:D26"/>
    <mergeCell ref="C27:D27"/>
    <mergeCell ref="C28:D28"/>
    <mergeCell ref="C29:D29"/>
    <mergeCell ref="C30:D30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0" zoomScaleSheetLayoutView="80" zoomScalePageLayoutView="0" workbookViewId="0" topLeftCell="A1">
      <selection activeCell="E24" sqref="E24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44</v>
      </c>
      <c r="B1" s="141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1056</v>
      </c>
      <c r="D2" s="2">
        <v>1247.3</v>
      </c>
      <c r="E2" s="2">
        <v>1247.13</v>
      </c>
      <c r="F2" s="16">
        <f>E2/D2</f>
        <v>0.999863705604105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32</v>
      </c>
      <c r="D4" s="1">
        <v>100</v>
      </c>
      <c r="E4" s="1">
        <v>99.96</v>
      </c>
      <c r="F4" s="17">
        <f aca="true" t="shared" si="0" ref="F4:F16">E4/D4</f>
        <v>0.9995999999999999</v>
      </c>
    </row>
    <row r="5" spans="1:6" ht="21.75" customHeight="1">
      <c r="A5" s="128"/>
      <c r="B5" s="4" t="s">
        <v>13</v>
      </c>
      <c r="C5" s="1">
        <v>5</v>
      </c>
      <c r="D5" s="1">
        <v>21.2</v>
      </c>
      <c r="E5" s="1">
        <v>21.2</v>
      </c>
      <c r="F5" s="17">
        <f t="shared" si="0"/>
        <v>1</v>
      </c>
    </row>
    <row r="6" spans="1:6" ht="21.75" customHeight="1">
      <c r="A6" s="128"/>
      <c r="B6" s="4" t="s">
        <v>3</v>
      </c>
      <c r="C6" s="1">
        <v>440</v>
      </c>
      <c r="D6" s="1">
        <v>579.6</v>
      </c>
      <c r="E6" s="1">
        <v>579.4</v>
      </c>
      <c r="F6" s="17">
        <f t="shared" si="0"/>
        <v>0.999654934437543</v>
      </c>
    </row>
    <row r="7" spans="1:8" ht="21.75" customHeight="1">
      <c r="A7" s="128"/>
      <c r="B7" s="4" t="s">
        <v>15</v>
      </c>
      <c r="C7" s="1"/>
      <c r="D7" s="1"/>
      <c r="E7" s="1"/>
      <c r="F7" s="17"/>
      <c r="H7" s="48"/>
    </row>
    <row r="8" spans="1:6" ht="21.75" customHeight="1">
      <c r="A8" s="128"/>
      <c r="B8" s="4" t="s">
        <v>14</v>
      </c>
      <c r="C8" s="1">
        <v>0</v>
      </c>
      <c r="D8" s="1">
        <v>19.5</v>
      </c>
      <c r="E8" s="1">
        <v>19.5</v>
      </c>
      <c r="F8" s="17">
        <f t="shared" si="0"/>
        <v>1</v>
      </c>
    </row>
    <row r="9" spans="1:6" ht="21.75" customHeight="1">
      <c r="A9" s="128"/>
      <c r="B9" s="4" t="s">
        <v>20</v>
      </c>
      <c r="C9" s="1">
        <v>616</v>
      </c>
      <c r="D9" s="1">
        <v>667.7</v>
      </c>
      <c r="E9" s="1">
        <v>667.7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18</v>
      </c>
      <c r="C11" s="1">
        <v>0</v>
      </c>
      <c r="D11" s="1">
        <v>50</v>
      </c>
      <c r="E11" s="1">
        <v>50</v>
      </c>
      <c r="F11" s="17">
        <f t="shared" si="0"/>
        <v>1</v>
      </c>
    </row>
    <row r="12" spans="1:6" ht="21.75" customHeight="1">
      <c r="A12" s="128"/>
      <c r="B12" s="4" t="s">
        <v>75</v>
      </c>
      <c r="C12" s="1">
        <v>0</v>
      </c>
      <c r="D12" s="1">
        <v>1.7</v>
      </c>
      <c r="E12" s="1">
        <v>1.68</v>
      </c>
      <c r="F12" s="17">
        <f t="shared" si="0"/>
        <v>0.9882352941176471</v>
      </c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 t="e">
        <f t="shared" si="0"/>
        <v>#DIV/0!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E6+E9+E16+E17-E2</f>
        <v>-0.03000000000020009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123" t="s">
        <v>5</v>
      </c>
      <c r="C20" s="124"/>
      <c r="D20" s="125"/>
      <c r="E20" s="66">
        <f>E18</f>
        <v>-0.03000000000020009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8" t="s">
        <v>6</v>
      </c>
      <c r="C22" s="9">
        <v>47</v>
      </c>
      <c r="D22" s="9">
        <v>53.2</v>
      </c>
      <c r="E22" s="9">
        <v>46.97</v>
      </c>
      <c r="F22" s="28">
        <f>E22/D22</f>
        <v>0.8828947368421052</v>
      </c>
    </row>
    <row r="23" spans="1:6" ht="21.75" customHeight="1" thickBot="1">
      <c r="A23" s="116"/>
      <c r="B23" s="67" t="s">
        <v>7</v>
      </c>
      <c r="C23" s="65">
        <v>67</v>
      </c>
      <c r="D23" s="65">
        <v>124.18</v>
      </c>
      <c r="E23" s="65">
        <v>124.18</v>
      </c>
      <c r="F23" s="29">
        <f>E23/D23</f>
        <v>1</v>
      </c>
    </row>
    <row r="24" spans="1:6" ht="23.25" customHeight="1" thickBot="1" thickTop="1">
      <c r="A24" s="117"/>
      <c r="B24" s="68" t="s">
        <v>8</v>
      </c>
      <c r="C24" s="66">
        <f>C23-C22</f>
        <v>20</v>
      </c>
      <c r="D24" s="66">
        <f>D23-D22</f>
        <v>70.98</v>
      </c>
      <c r="E24" s="66">
        <f>E23-E22</f>
        <v>77.21000000000001</v>
      </c>
      <c r="F24" s="46">
        <f>E24/D24</f>
        <v>1.0877712031558187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12375</v>
      </c>
      <c r="D28" s="127"/>
      <c r="E28" s="39">
        <v>75</v>
      </c>
      <c r="F28" s="40"/>
    </row>
    <row r="29" spans="1:6" ht="21.75" customHeight="1">
      <c r="A29" s="100"/>
      <c r="B29" s="11" t="s">
        <v>22</v>
      </c>
      <c r="C29" s="109">
        <v>0</v>
      </c>
      <c r="D29" s="110"/>
      <c r="E29" s="41">
        <v>276.38</v>
      </c>
      <c r="F29" s="42"/>
    </row>
    <row r="30" spans="1:6" ht="21.75" customHeight="1">
      <c r="A30" s="100"/>
      <c r="B30" s="11" t="s">
        <v>23</v>
      </c>
      <c r="C30" s="109">
        <v>37778</v>
      </c>
      <c r="D30" s="110"/>
      <c r="E30" s="39">
        <v>12778</v>
      </c>
      <c r="F30" s="43"/>
    </row>
    <row r="31" spans="1:6" ht="21.75" customHeight="1" thickBot="1">
      <c r="A31" s="101"/>
      <c r="B31" s="44" t="s">
        <v>25</v>
      </c>
      <c r="C31" s="111">
        <v>2735.3</v>
      </c>
      <c r="D31" s="112"/>
      <c r="E31" s="45">
        <v>10287.3</v>
      </c>
      <c r="F31" s="46"/>
    </row>
  </sheetData>
  <sheetProtection/>
  <mergeCells count="14">
    <mergeCell ref="A1:B1"/>
    <mergeCell ref="A2:A20"/>
    <mergeCell ref="B17:D17"/>
    <mergeCell ref="B18:D18"/>
    <mergeCell ref="B19:D19"/>
    <mergeCell ref="B20:D20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755905511811024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F24" sqref="F24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45</v>
      </c>
      <c r="B1" s="119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2084.4</v>
      </c>
      <c r="D2" s="2">
        <v>2369.1</v>
      </c>
      <c r="E2" s="2">
        <v>2369.6</v>
      </c>
      <c r="F2" s="16">
        <f>E2/D2</f>
        <v>1.0002110506099362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20</v>
      </c>
      <c r="D4" s="1">
        <v>156.9</v>
      </c>
      <c r="E4" s="1">
        <v>156.9</v>
      </c>
      <c r="F4" s="17">
        <f aca="true" t="shared" si="0" ref="F4:F16">E4/D4</f>
        <v>1</v>
      </c>
    </row>
    <row r="5" spans="1:6" ht="21.75" customHeight="1">
      <c r="A5" s="128"/>
      <c r="B5" s="4" t="s">
        <v>13</v>
      </c>
      <c r="C5" s="1">
        <v>0</v>
      </c>
      <c r="D5" s="1">
        <v>51.9</v>
      </c>
      <c r="E5" s="1">
        <v>51.9</v>
      </c>
      <c r="F5" s="17">
        <f t="shared" si="0"/>
        <v>1</v>
      </c>
    </row>
    <row r="6" spans="1:6" ht="21.75" customHeight="1">
      <c r="A6" s="128"/>
      <c r="B6" s="4" t="s">
        <v>3</v>
      </c>
      <c r="C6" s="1">
        <v>910</v>
      </c>
      <c r="D6" s="1">
        <v>952.1</v>
      </c>
      <c r="E6" s="1">
        <v>952.6</v>
      </c>
      <c r="F6" s="17">
        <f t="shared" si="0"/>
        <v>1.0005251549207017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100</v>
      </c>
      <c r="E8" s="1">
        <v>100</v>
      </c>
      <c r="F8" s="17">
        <f t="shared" si="0"/>
        <v>1</v>
      </c>
    </row>
    <row r="9" spans="1:6" ht="21.75" customHeight="1">
      <c r="A9" s="128"/>
      <c r="B9" s="4" t="s">
        <v>20</v>
      </c>
      <c r="C9" s="1">
        <v>1174.4</v>
      </c>
      <c r="D9" s="1">
        <v>1397</v>
      </c>
      <c r="E9" s="1">
        <v>1397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77</v>
      </c>
      <c r="C11" s="1">
        <v>0</v>
      </c>
      <c r="D11" s="1">
        <v>20.7</v>
      </c>
      <c r="E11" s="1">
        <v>20.7</v>
      </c>
      <c r="F11" s="17">
        <f t="shared" si="0"/>
        <v>1</v>
      </c>
    </row>
    <row r="12" spans="1:6" ht="21.75" customHeight="1">
      <c r="A12" s="128"/>
      <c r="B12" s="4" t="s">
        <v>75</v>
      </c>
      <c r="C12" s="1">
        <v>0</v>
      </c>
      <c r="D12" s="1">
        <v>3</v>
      </c>
      <c r="E12" s="1">
        <v>3</v>
      </c>
      <c r="F12" s="17">
        <f t="shared" si="0"/>
        <v>1</v>
      </c>
    </row>
    <row r="13" spans="1:6" ht="21.75" customHeight="1">
      <c r="A13" s="128"/>
      <c r="B13" s="4" t="s">
        <v>66</v>
      </c>
      <c r="C13" s="1">
        <v>0</v>
      </c>
      <c r="D13" s="1">
        <v>198.9</v>
      </c>
      <c r="E13" s="1">
        <v>198.9</v>
      </c>
      <c r="F13" s="17">
        <f t="shared" si="0"/>
        <v>1</v>
      </c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20</v>
      </c>
      <c r="E16" s="1">
        <v>20</v>
      </c>
      <c r="F16" s="17">
        <f t="shared" si="0"/>
        <v>1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E6+E9+E16+E17-E2</f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8" t="s">
        <v>6</v>
      </c>
      <c r="C22" s="9">
        <v>107</v>
      </c>
      <c r="D22" s="9">
        <v>127.13</v>
      </c>
      <c r="E22" s="9">
        <v>127.13</v>
      </c>
      <c r="F22" s="28">
        <f>E22/D22</f>
        <v>1</v>
      </c>
    </row>
    <row r="23" spans="1:6" ht="21.75" customHeight="1" thickBot="1">
      <c r="A23" s="116"/>
      <c r="B23" s="67" t="s">
        <v>7</v>
      </c>
      <c r="C23" s="65">
        <v>125</v>
      </c>
      <c r="D23" s="65">
        <v>154.88</v>
      </c>
      <c r="E23" s="65">
        <v>154.88</v>
      </c>
      <c r="F23" s="29">
        <f>E23/D23</f>
        <v>1</v>
      </c>
    </row>
    <row r="24" spans="1:6" ht="23.25" customHeight="1" thickBot="1" thickTop="1">
      <c r="A24" s="117"/>
      <c r="B24" s="68" t="s">
        <v>8</v>
      </c>
      <c r="C24" s="66">
        <f>C23-C22</f>
        <v>18</v>
      </c>
      <c r="D24" s="66">
        <f>D23-D22</f>
        <v>27.75</v>
      </c>
      <c r="E24" s="66">
        <f>E23-E22</f>
        <v>27.75</v>
      </c>
      <c r="F24" s="30">
        <f>E24/D24</f>
        <v>1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25345.65</v>
      </c>
      <c r="D28" s="127"/>
      <c r="E28" s="39">
        <v>25999.65</v>
      </c>
      <c r="F28" s="40"/>
    </row>
    <row r="29" spans="1:6" ht="21.75" customHeight="1">
      <c r="A29" s="100"/>
      <c r="B29" s="11" t="s">
        <v>22</v>
      </c>
      <c r="C29" s="109">
        <v>43251.76</v>
      </c>
      <c r="D29" s="110"/>
      <c r="E29" s="41">
        <v>38117.93</v>
      </c>
      <c r="F29" s="42"/>
    </row>
    <row r="30" spans="1:6" ht="21.75" customHeight="1">
      <c r="A30" s="100"/>
      <c r="B30" s="11" t="s">
        <v>23</v>
      </c>
      <c r="C30" s="109">
        <v>34330</v>
      </c>
      <c r="D30" s="110"/>
      <c r="E30" s="39">
        <v>34330</v>
      </c>
      <c r="F30" s="43"/>
    </row>
    <row r="31" spans="1:6" ht="21.75" customHeight="1" thickBot="1">
      <c r="A31" s="101"/>
      <c r="B31" s="44" t="s">
        <v>25</v>
      </c>
      <c r="C31" s="111">
        <v>7170.41</v>
      </c>
      <c r="D31" s="112"/>
      <c r="E31" s="45">
        <v>8574.4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755905511811024" right="0.2362204724409449" top="0.9055118110236221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4" sqref="E24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64</v>
      </c>
      <c r="B1" s="119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2194.4</v>
      </c>
      <c r="D2" s="2">
        <v>2126.5</v>
      </c>
      <c r="E2" s="2">
        <v>1817.7</v>
      </c>
      <c r="F2" s="16">
        <f>E2/D2</f>
        <v>0.8547848577474724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14</v>
      </c>
      <c r="D4" s="1">
        <v>25.7</v>
      </c>
      <c r="E4" s="1">
        <v>25.73</v>
      </c>
      <c r="F4" s="17">
        <f aca="true" t="shared" si="0" ref="F4:F11">E4/D4</f>
        <v>1.0011673151750973</v>
      </c>
    </row>
    <row r="5" spans="1:6" ht="21.75" customHeight="1">
      <c r="A5" s="128"/>
      <c r="B5" s="4" t="s">
        <v>13</v>
      </c>
      <c r="C5" s="1">
        <v>0</v>
      </c>
      <c r="D5" s="1">
        <v>7</v>
      </c>
      <c r="E5" s="1">
        <v>6.91</v>
      </c>
      <c r="F5" s="17">
        <f t="shared" si="0"/>
        <v>0.9871428571428572</v>
      </c>
    </row>
    <row r="6" spans="1:6" ht="21.75" customHeight="1">
      <c r="A6" s="128"/>
      <c r="B6" s="4" t="s">
        <v>3</v>
      </c>
      <c r="C6" s="1">
        <v>862</v>
      </c>
      <c r="D6" s="1">
        <v>791.1</v>
      </c>
      <c r="E6" s="1">
        <v>846.6</v>
      </c>
      <c r="F6" s="17">
        <f t="shared" si="0"/>
        <v>1.0701554797117938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18.7</v>
      </c>
      <c r="E8" s="1">
        <v>18.7</v>
      </c>
      <c r="F8" s="17">
        <f t="shared" si="0"/>
        <v>1</v>
      </c>
    </row>
    <row r="9" spans="1:6" ht="21.75" customHeight="1">
      <c r="A9" s="128"/>
      <c r="B9" s="4" t="s">
        <v>20</v>
      </c>
      <c r="C9" s="1">
        <v>1332.4</v>
      </c>
      <c r="D9" s="1">
        <v>1335.4</v>
      </c>
      <c r="E9" s="1">
        <v>1335.4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75</v>
      </c>
      <c r="C11" s="1">
        <v>0</v>
      </c>
      <c r="D11" s="1">
        <v>3</v>
      </c>
      <c r="E11" s="1">
        <v>3</v>
      </c>
      <c r="F11" s="17">
        <f t="shared" si="0"/>
        <v>1</v>
      </c>
    </row>
    <row r="12" spans="1:6" ht="21.75" customHeight="1">
      <c r="A12" s="128"/>
      <c r="B12" s="4"/>
      <c r="C12" s="1"/>
      <c r="D12" s="1"/>
      <c r="E12" s="1"/>
      <c r="F12" s="17"/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E6+E9+E16+E17-E2</f>
        <v>364.29999999999995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364.29999999999995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35</v>
      </c>
      <c r="D22" s="1">
        <v>3.2</v>
      </c>
      <c r="E22" s="1">
        <v>3.24</v>
      </c>
      <c r="F22" s="17">
        <f>E22/D22</f>
        <v>1.0125</v>
      </c>
    </row>
    <row r="23" spans="1:6" ht="21.75" customHeight="1">
      <c r="A23" s="116"/>
      <c r="B23" s="4" t="s">
        <v>7</v>
      </c>
      <c r="C23" s="1">
        <v>35</v>
      </c>
      <c r="D23" s="1">
        <v>53.9</v>
      </c>
      <c r="E23" s="1">
        <v>53.95</v>
      </c>
      <c r="F23" s="17">
        <f>E23/D23</f>
        <v>1.0009276437847867</v>
      </c>
    </row>
    <row r="24" spans="1:6" ht="23.25" customHeight="1" thickBot="1">
      <c r="A24" s="117"/>
      <c r="B24" s="80" t="s">
        <v>8</v>
      </c>
      <c r="C24" s="81">
        <f>C23-C22</f>
        <v>0</v>
      </c>
      <c r="D24" s="81">
        <f>D23-D22</f>
        <v>50.699999999999996</v>
      </c>
      <c r="E24" s="81">
        <f>E23-E22</f>
        <v>50.71</v>
      </c>
      <c r="F24" s="82">
        <f>E24/D24</f>
        <v>1.0001972386587772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63041.9</v>
      </c>
      <c r="D28" s="127"/>
      <c r="E28" s="39">
        <v>77844.9</v>
      </c>
      <c r="F28" s="40"/>
    </row>
    <row r="29" spans="1:6" ht="21.75" customHeight="1">
      <c r="A29" s="100"/>
      <c r="B29" s="11" t="s">
        <v>22</v>
      </c>
      <c r="C29" s="109">
        <v>309484.76</v>
      </c>
      <c r="D29" s="110"/>
      <c r="E29" s="41">
        <v>509292.23</v>
      </c>
      <c r="F29" s="42"/>
    </row>
    <row r="30" spans="1:6" ht="21.75" customHeight="1">
      <c r="A30" s="100"/>
      <c r="B30" s="11" t="s">
        <v>23</v>
      </c>
      <c r="C30" s="109">
        <v>230757.04</v>
      </c>
      <c r="D30" s="110"/>
      <c r="E30" s="39">
        <v>376960.54</v>
      </c>
      <c r="F30" s="43"/>
    </row>
    <row r="31" spans="1:6" ht="21.75" customHeight="1" thickBot="1">
      <c r="A31" s="101"/>
      <c r="B31" s="44" t="s">
        <v>25</v>
      </c>
      <c r="C31" s="111">
        <v>42267.29</v>
      </c>
      <c r="D31" s="112"/>
      <c r="E31" s="45">
        <v>54652.03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1968503937007874" right="0.2362204724409449" top="0.8661417322834646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3" sqref="E23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46</v>
      </c>
      <c r="B1" s="119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1708.7</v>
      </c>
      <c r="D2" s="2">
        <v>2583</v>
      </c>
      <c r="E2" s="2">
        <v>2570.4</v>
      </c>
      <c r="F2" s="16">
        <f>E2/D2</f>
        <v>0.9951219512195122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23</v>
      </c>
      <c r="D4" s="1">
        <v>286.4</v>
      </c>
      <c r="E4" s="1">
        <v>286.4</v>
      </c>
      <c r="F4" s="17">
        <f aca="true" t="shared" si="0" ref="F4:F15">E4/D4</f>
        <v>1</v>
      </c>
    </row>
    <row r="5" spans="1:6" ht="21.75" customHeight="1">
      <c r="A5" s="128"/>
      <c r="B5" s="4" t="s">
        <v>13</v>
      </c>
      <c r="C5" s="1">
        <v>19.3</v>
      </c>
      <c r="D5" s="1">
        <v>95</v>
      </c>
      <c r="E5" s="1">
        <v>95</v>
      </c>
      <c r="F5" s="17">
        <f t="shared" si="0"/>
        <v>1</v>
      </c>
    </row>
    <row r="6" spans="1:6" ht="21.75" customHeight="1">
      <c r="A6" s="128"/>
      <c r="B6" s="4" t="s">
        <v>47</v>
      </c>
      <c r="C6" s="1">
        <v>0</v>
      </c>
      <c r="D6" s="1">
        <v>74.8</v>
      </c>
      <c r="E6" s="1">
        <v>74.81</v>
      </c>
      <c r="F6" s="17">
        <f t="shared" si="0"/>
        <v>1.0001336898395723</v>
      </c>
    </row>
    <row r="7" spans="1:6" ht="21.75" customHeight="1">
      <c r="A7" s="128"/>
      <c r="B7" s="4" t="s">
        <v>3</v>
      </c>
      <c r="C7" s="1">
        <v>660</v>
      </c>
      <c r="D7" s="1">
        <v>1155.4</v>
      </c>
      <c r="E7" s="1">
        <v>1155.3</v>
      </c>
      <c r="F7" s="17">
        <f t="shared" si="0"/>
        <v>0.9999134498874848</v>
      </c>
    </row>
    <row r="8" spans="1:6" ht="21.75" customHeight="1">
      <c r="A8" s="128"/>
      <c r="B8" s="4" t="s">
        <v>15</v>
      </c>
      <c r="C8" s="1"/>
      <c r="D8" s="1"/>
      <c r="E8" s="1"/>
      <c r="F8" s="17"/>
    </row>
    <row r="9" spans="1:6" ht="21.75" customHeight="1">
      <c r="A9" s="128"/>
      <c r="B9" s="4" t="s">
        <v>14</v>
      </c>
      <c r="C9" s="1">
        <v>0</v>
      </c>
      <c r="D9" s="1">
        <v>138.8</v>
      </c>
      <c r="E9" s="1">
        <v>138.73</v>
      </c>
      <c r="F9" s="17">
        <f t="shared" si="0"/>
        <v>0.9994956772334292</v>
      </c>
    </row>
    <row r="10" spans="1:6" ht="21.75" customHeight="1">
      <c r="A10" s="128"/>
      <c r="B10" s="4" t="s">
        <v>47</v>
      </c>
      <c r="C10" s="1">
        <v>0</v>
      </c>
      <c r="D10" s="1">
        <v>74.8</v>
      </c>
      <c r="E10" s="1">
        <v>74.8</v>
      </c>
      <c r="F10" s="17">
        <f t="shared" si="0"/>
        <v>1</v>
      </c>
    </row>
    <row r="11" spans="1:6" ht="21.75" customHeight="1">
      <c r="A11" s="128"/>
      <c r="B11" s="4" t="s">
        <v>20</v>
      </c>
      <c r="C11" s="1">
        <v>1048.7</v>
      </c>
      <c r="D11" s="1">
        <v>1427.6</v>
      </c>
      <c r="E11" s="1">
        <v>1427.54</v>
      </c>
      <c r="F11" s="17">
        <f t="shared" si="0"/>
        <v>0.999957971420566</v>
      </c>
    </row>
    <row r="12" spans="1:6" ht="21.75" customHeight="1">
      <c r="A12" s="128"/>
      <c r="B12" s="4" t="s">
        <v>15</v>
      </c>
      <c r="C12" s="1"/>
      <c r="D12" s="1"/>
      <c r="E12" s="1"/>
      <c r="F12" s="17"/>
    </row>
    <row r="13" spans="1:6" ht="21.75" customHeight="1">
      <c r="A13" s="128"/>
      <c r="B13" s="4" t="s">
        <v>77</v>
      </c>
      <c r="C13" s="1">
        <v>0</v>
      </c>
      <c r="D13" s="1">
        <v>24.9</v>
      </c>
      <c r="E13" s="1">
        <v>24.84</v>
      </c>
      <c r="F13" s="17">
        <f t="shared" si="0"/>
        <v>0.9975903614457832</v>
      </c>
    </row>
    <row r="14" spans="1:6" ht="21.75" customHeight="1">
      <c r="A14" s="128"/>
      <c r="B14" s="4" t="s">
        <v>75</v>
      </c>
      <c r="C14" s="1">
        <v>0</v>
      </c>
      <c r="D14" s="1">
        <v>3</v>
      </c>
      <c r="E14" s="1">
        <v>3</v>
      </c>
      <c r="F14" s="17">
        <f t="shared" si="0"/>
        <v>1</v>
      </c>
    </row>
    <row r="15" spans="1:6" ht="21.75" customHeight="1">
      <c r="A15" s="128"/>
      <c r="B15" s="4" t="s">
        <v>66</v>
      </c>
      <c r="C15" s="1">
        <v>0</v>
      </c>
      <c r="D15" s="1">
        <v>351</v>
      </c>
      <c r="E15" s="1">
        <v>351</v>
      </c>
      <c r="F15" s="17">
        <f t="shared" si="0"/>
        <v>1</v>
      </c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/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12.5</v>
      </c>
      <c r="F19" s="29"/>
    </row>
    <row r="20" spans="1:6" ht="23.25" customHeight="1" thickBot="1" thickTop="1">
      <c r="A20" s="129"/>
      <c r="B20" s="68" t="s">
        <v>5</v>
      </c>
      <c r="C20" s="83">
        <f>C16+C11+C7-C2</f>
        <v>0</v>
      </c>
      <c r="D20" s="84">
        <f>D16+D11+D7-D2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16.8</v>
      </c>
      <c r="D22" s="1">
        <v>20.4</v>
      </c>
      <c r="E22" s="1">
        <v>20.4</v>
      </c>
      <c r="F22" s="17">
        <f>E22/D22</f>
        <v>1</v>
      </c>
    </row>
    <row r="23" spans="1:6" ht="21.75" customHeight="1">
      <c r="A23" s="116"/>
      <c r="B23" s="4" t="s">
        <v>7</v>
      </c>
      <c r="C23" s="1">
        <v>44.5</v>
      </c>
      <c r="D23" s="1">
        <v>90.7</v>
      </c>
      <c r="E23" s="1">
        <v>90.68</v>
      </c>
      <c r="F23" s="17">
        <f>E23/D23</f>
        <v>0.9997794928335171</v>
      </c>
    </row>
    <row r="24" spans="1:6" ht="23.25" customHeight="1" thickBot="1">
      <c r="A24" s="117"/>
      <c r="B24" s="85" t="s">
        <v>8</v>
      </c>
      <c r="C24" s="81">
        <f>C23-C22</f>
        <v>27.7</v>
      </c>
      <c r="D24" s="81">
        <f>D23-D22</f>
        <v>70.30000000000001</v>
      </c>
      <c r="E24" s="81">
        <f>E23-E22</f>
        <v>70.28</v>
      </c>
      <c r="F24" s="82">
        <f>E24/D24</f>
        <v>0.9997155049786627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70951.56</v>
      </c>
      <c r="D28" s="127"/>
      <c r="E28" s="39">
        <v>70951.56</v>
      </c>
      <c r="F28" s="40"/>
    </row>
    <row r="29" spans="1:6" ht="21.75" customHeight="1">
      <c r="A29" s="100"/>
      <c r="B29" s="11" t="s">
        <v>22</v>
      </c>
      <c r="C29" s="109">
        <v>93828.52</v>
      </c>
      <c r="D29" s="110"/>
      <c r="E29" s="41">
        <v>175695.03</v>
      </c>
      <c r="F29" s="42"/>
    </row>
    <row r="30" spans="1:6" ht="21.75" customHeight="1">
      <c r="A30" s="100"/>
      <c r="B30" s="11" t="s">
        <v>23</v>
      </c>
      <c r="C30" s="109">
        <v>990</v>
      </c>
      <c r="D30" s="110"/>
      <c r="E30" s="39">
        <v>12859</v>
      </c>
      <c r="F30" s="43"/>
    </row>
    <row r="31" spans="1:6" ht="21.75" customHeight="1" thickBot="1">
      <c r="A31" s="101"/>
      <c r="B31" s="44" t="s">
        <v>25</v>
      </c>
      <c r="C31" s="111">
        <v>14014.38</v>
      </c>
      <c r="D31" s="112"/>
      <c r="E31" s="45">
        <v>17996.44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15748031496062992" right="0.1968503937007874" top="0.866141732283464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B25" sqref="B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31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15412</v>
      </c>
      <c r="D2" s="2">
        <v>18273.9</v>
      </c>
      <c r="E2" s="2">
        <v>18042.4</v>
      </c>
      <c r="F2" s="16">
        <f>E2/D2</f>
        <v>0.9873316588139368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500</v>
      </c>
      <c r="D4" s="1">
        <v>1946.3</v>
      </c>
      <c r="E4" s="1">
        <v>1946.3</v>
      </c>
      <c r="F4" s="17">
        <f aca="true" t="shared" si="0" ref="F4:F17">E4/D4</f>
        <v>1</v>
      </c>
    </row>
    <row r="5" spans="1:6" ht="21.75" customHeight="1">
      <c r="A5" s="128"/>
      <c r="B5" s="4" t="s">
        <v>13</v>
      </c>
      <c r="C5" s="1">
        <v>195</v>
      </c>
      <c r="D5" s="1">
        <v>734.6</v>
      </c>
      <c r="E5" s="1">
        <v>708.8</v>
      </c>
      <c r="F5" s="17">
        <f t="shared" si="0"/>
        <v>0.9648788456302749</v>
      </c>
    </row>
    <row r="6" spans="1:6" ht="21.75" customHeight="1">
      <c r="A6" s="128"/>
      <c r="B6" s="4" t="s">
        <v>3</v>
      </c>
      <c r="C6" s="1">
        <v>3755</v>
      </c>
      <c r="D6" s="1">
        <v>4993.8</v>
      </c>
      <c r="E6" s="1">
        <v>4772.1</v>
      </c>
      <c r="F6" s="17">
        <f t="shared" si="0"/>
        <v>0.9556049501381714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1238.8</v>
      </c>
      <c r="E8" s="1">
        <v>1238.8</v>
      </c>
      <c r="F8" s="17">
        <f t="shared" si="0"/>
        <v>1</v>
      </c>
    </row>
    <row r="9" spans="1:6" ht="21.75" customHeight="1">
      <c r="A9" s="128"/>
      <c r="B9" s="4" t="s">
        <v>20</v>
      </c>
      <c r="C9" s="1">
        <v>11657</v>
      </c>
      <c r="D9" s="1">
        <v>13243.1</v>
      </c>
      <c r="E9" s="1">
        <v>13243.1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83</v>
      </c>
      <c r="C11" s="1"/>
      <c r="D11" s="1">
        <v>52.4</v>
      </c>
      <c r="E11" s="1">
        <v>52.4</v>
      </c>
      <c r="F11" s="17">
        <f t="shared" si="0"/>
        <v>1</v>
      </c>
    </row>
    <row r="12" spans="1:6" ht="21.75" customHeight="1">
      <c r="A12" s="128"/>
      <c r="B12" s="4" t="s">
        <v>82</v>
      </c>
      <c r="C12" s="1"/>
      <c r="D12" s="1">
        <v>23.3</v>
      </c>
      <c r="E12" s="1">
        <v>23.3</v>
      </c>
      <c r="F12" s="17">
        <f t="shared" si="0"/>
        <v>1</v>
      </c>
    </row>
    <row r="13" spans="1:6" ht="21.75" customHeight="1">
      <c r="A13" s="128"/>
      <c r="B13" s="4" t="s">
        <v>81</v>
      </c>
      <c r="C13" s="1"/>
      <c r="D13" s="1">
        <v>30.6</v>
      </c>
      <c r="E13" s="1">
        <v>30.6</v>
      </c>
      <c r="F13" s="17">
        <f t="shared" si="0"/>
        <v>1</v>
      </c>
    </row>
    <row r="14" spans="1:6" ht="21.75" customHeight="1">
      <c r="A14" s="128"/>
      <c r="B14" s="4" t="s">
        <v>80</v>
      </c>
      <c r="C14" s="1"/>
      <c r="D14" s="1">
        <v>300</v>
      </c>
      <c r="E14" s="1">
        <v>300</v>
      </c>
      <c r="F14" s="17">
        <f>E14/D14</f>
        <v>1</v>
      </c>
    </row>
    <row r="15" spans="1:6" ht="21.75" customHeight="1">
      <c r="A15" s="128"/>
      <c r="B15" s="4" t="s">
        <v>65</v>
      </c>
      <c r="C15" s="1"/>
      <c r="D15" s="1">
        <v>1179.8</v>
      </c>
      <c r="E15" s="1">
        <v>1179.8</v>
      </c>
      <c r="F15" s="17">
        <f>E15/D15</f>
        <v>1</v>
      </c>
    </row>
    <row r="16" spans="1:6" ht="21.75" customHeight="1">
      <c r="A16" s="128"/>
      <c r="B16" s="4"/>
      <c r="C16" s="1"/>
      <c r="D16" s="1"/>
      <c r="E16" s="1"/>
      <c r="F16" s="17"/>
    </row>
    <row r="17" spans="1:6" ht="21.75" customHeight="1">
      <c r="A17" s="128"/>
      <c r="B17" s="4" t="s">
        <v>4</v>
      </c>
      <c r="C17" s="1"/>
      <c r="D17" s="1">
        <v>37</v>
      </c>
      <c r="E17" s="1">
        <v>37</v>
      </c>
      <c r="F17" s="17">
        <f t="shared" si="0"/>
        <v>1</v>
      </c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49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9.799999999999272</v>
      </c>
      <c r="F19" s="49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9.799999999999272</v>
      </c>
      <c r="F20" s="50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15" t="s">
        <v>24</v>
      </c>
      <c r="B22" s="4" t="s">
        <v>6</v>
      </c>
      <c r="C22" s="1">
        <v>1110</v>
      </c>
      <c r="D22" s="1">
        <v>480</v>
      </c>
      <c r="E22" s="1">
        <v>559.6</v>
      </c>
      <c r="F22" s="17">
        <f>E22/D22</f>
        <v>1.1658333333333333</v>
      </c>
    </row>
    <row r="23" spans="1:6" ht="21.75" customHeight="1" thickBot="1">
      <c r="A23" s="116"/>
      <c r="B23" s="10" t="s">
        <v>7</v>
      </c>
      <c r="C23" s="5">
        <v>1450</v>
      </c>
      <c r="D23" s="5">
        <v>1072</v>
      </c>
      <c r="E23" s="5">
        <v>1152.9</v>
      </c>
      <c r="F23" s="52">
        <f>E23/D23</f>
        <v>1.0754664179104478</v>
      </c>
    </row>
    <row r="24" spans="1:6" ht="23.25" customHeight="1" thickBot="1" thickTop="1">
      <c r="A24" s="117"/>
      <c r="B24" s="53" t="s">
        <v>8</v>
      </c>
      <c r="C24" s="22">
        <f>C23-C22</f>
        <v>340</v>
      </c>
      <c r="D24" s="22">
        <f>D23-D22</f>
        <v>592</v>
      </c>
      <c r="E24" s="22">
        <f>E23-E22</f>
        <v>593.3000000000001</v>
      </c>
      <c r="F24" s="23">
        <f>E24/D24</f>
        <v>1.002195945945946</v>
      </c>
    </row>
    <row r="25" ht="21.7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135186</v>
      </c>
      <c r="D28" s="127"/>
      <c r="E28" s="39">
        <v>25186</v>
      </c>
      <c r="F28" s="40"/>
    </row>
    <row r="29" spans="1:6" ht="21.75" customHeight="1">
      <c r="A29" s="100"/>
      <c r="B29" s="11" t="s">
        <v>22</v>
      </c>
      <c r="C29" s="109">
        <v>206644.16</v>
      </c>
      <c r="D29" s="110"/>
      <c r="E29" s="41">
        <v>390740.8</v>
      </c>
      <c r="F29" s="42"/>
    </row>
    <row r="30" spans="1:6" ht="21.75" customHeight="1">
      <c r="A30" s="100"/>
      <c r="B30" s="11" t="s">
        <v>23</v>
      </c>
      <c r="C30" s="109">
        <v>617852.59</v>
      </c>
      <c r="D30" s="110"/>
      <c r="E30" s="39">
        <v>302026.59</v>
      </c>
      <c r="F30" s="43"/>
    </row>
    <row r="31" spans="1:6" ht="21.75" customHeight="1" thickBot="1">
      <c r="A31" s="101"/>
      <c r="B31" s="44" t="s">
        <v>25</v>
      </c>
      <c r="C31" s="111">
        <v>588726.09</v>
      </c>
      <c r="D31" s="112"/>
      <c r="E31" s="45">
        <v>532752.29</v>
      </c>
      <c r="F31" s="46"/>
    </row>
    <row r="32" ht="12.75">
      <c r="E32" s="48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C27" sqref="C27:D27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48</v>
      </c>
      <c r="B1" s="119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1948.9</v>
      </c>
      <c r="D2" s="2">
        <v>2747.3</v>
      </c>
      <c r="E2" s="2">
        <v>2668.7</v>
      </c>
      <c r="F2" s="16">
        <f>E2/D2</f>
        <v>0.9713900920904159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40</v>
      </c>
      <c r="D4" s="1">
        <v>511</v>
      </c>
      <c r="E4" s="1">
        <v>511</v>
      </c>
      <c r="F4" s="17">
        <f aca="true" t="shared" si="0" ref="F4:F12">E4/D4</f>
        <v>1</v>
      </c>
    </row>
    <row r="5" spans="1:6" ht="21.75" customHeight="1">
      <c r="A5" s="128"/>
      <c r="B5" s="4" t="s">
        <v>13</v>
      </c>
      <c r="C5" s="1">
        <v>2.8</v>
      </c>
      <c r="D5" s="1">
        <v>187</v>
      </c>
      <c r="E5" s="1">
        <v>187.4</v>
      </c>
      <c r="F5" s="17">
        <f t="shared" si="0"/>
        <v>1.0021390374331551</v>
      </c>
    </row>
    <row r="6" spans="1:6" ht="21.75" customHeight="1">
      <c r="A6" s="128"/>
      <c r="B6" s="4" t="s">
        <v>3</v>
      </c>
      <c r="C6" s="1">
        <v>882.8</v>
      </c>
      <c r="D6" s="1">
        <v>986.5</v>
      </c>
      <c r="E6" s="1">
        <v>907.9</v>
      </c>
      <c r="F6" s="17">
        <f t="shared" si="0"/>
        <v>0.9203243791180943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64.1</v>
      </c>
      <c r="E8" s="1">
        <v>64.12</v>
      </c>
      <c r="F8" s="17">
        <f t="shared" si="0"/>
        <v>1.0003120124804994</v>
      </c>
    </row>
    <row r="9" spans="1:6" ht="21.75" customHeight="1">
      <c r="A9" s="128"/>
      <c r="B9" s="4" t="s">
        <v>20</v>
      </c>
      <c r="C9" s="1">
        <v>1066.1</v>
      </c>
      <c r="D9" s="1">
        <v>1760.8</v>
      </c>
      <c r="E9" s="1">
        <v>1760.8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77</v>
      </c>
      <c r="C11" s="1">
        <v>0</v>
      </c>
      <c r="D11" s="1">
        <v>20.7</v>
      </c>
      <c r="E11" s="1">
        <v>20.7</v>
      </c>
      <c r="F11" s="17">
        <f t="shared" si="0"/>
        <v>1</v>
      </c>
    </row>
    <row r="12" spans="1:6" ht="21.75" customHeight="1">
      <c r="A12" s="128"/>
      <c r="B12" s="4" t="s">
        <v>75</v>
      </c>
      <c r="C12" s="1">
        <v>0</v>
      </c>
      <c r="D12" s="1">
        <v>3</v>
      </c>
      <c r="E12" s="1">
        <v>3</v>
      </c>
      <c r="F12" s="17">
        <f t="shared" si="0"/>
        <v>1</v>
      </c>
    </row>
    <row r="13" spans="1:6" ht="21.75" customHeight="1">
      <c r="A13" s="128"/>
      <c r="B13" s="4" t="s">
        <v>66</v>
      </c>
      <c r="C13" s="1">
        <v>0</v>
      </c>
      <c r="D13" s="1">
        <v>671</v>
      </c>
      <c r="E13" s="1">
        <v>671</v>
      </c>
      <c r="F13" s="17">
        <v>0</v>
      </c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E6+E9+E16+E17-E2</f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68" t="s">
        <v>5</v>
      </c>
      <c r="C20" s="83">
        <f>C16+C9+C6-C2</f>
        <v>0</v>
      </c>
      <c r="D20" s="84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8" t="s">
        <v>6</v>
      </c>
      <c r="C22" s="9">
        <v>23</v>
      </c>
      <c r="D22" s="9">
        <v>0.1</v>
      </c>
      <c r="E22" s="9">
        <v>0.13</v>
      </c>
      <c r="F22" s="28">
        <f>E22/D22</f>
        <v>1.3</v>
      </c>
    </row>
    <row r="23" spans="1:6" ht="21.75" customHeight="1">
      <c r="A23" s="116"/>
      <c r="B23" s="4" t="s">
        <v>7</v>
      </c>
      <c r="C23" s="1">
        <v>30</v>
      </c>
      <c r="D23" s="1">
        <v>81.3</v>
      </c>
      <c r="E23" s="1">
        <v>81.33</v>
      </c>
      <c r="F23" s="17">
        <f>E23/D23</f>
        <v>1.000369003690037</v>
      </c>
    </row>
    <row r="24" spans="1:6" ht="23.25" customHeight="1" thickBot="1">
      <c r="A24" s="117"/>
      <c r="B24" s="80" t="s">
        <v>8</v>
      </c>
      <c r="C24" s="81">
        <f>C23-C22</f>
        <v>7</v>
      </c>
      <c r="D24" s="81">
        <f>D23-D22</f>
        <v>81.2</v>
      </c>
      <c r="E24" s="81">
        <f>E23-E22</f>
        <v>81.2</v>
      </c>
      <c r="F24" s="46">
        <f>E24/D24</f>
        <v>1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66132</v>
      </c>
      <c r="D28" s="127"/>
      <c r="E28" s="39">
        <v>93542</v>
      </c>
      <c r="F28" s="40"/>
    </row>
    <row r="29" spans="1:6" ht="21.75" customHeight="1">
      <c r="A29" s="100"/>
      <c r="B29" s="11" t="s">
        <v>22</v>
      </c>
      <c r="C29" s="109">
        <v>259733.95</v>
      </c>
      <c r="D29" s="110"/>
      <c r="E29" s="41">
        <v>218793.42</v>
      </c>
      <c r="F29" s="42"/>
    </row>
    <row r="30" spans="1:6" ht="21.75" customHeight="1">
      <c r="A30" s="100"/>
      <c r="B30" s="11" t="s">
        <v>23</v>
      </c>
      <c r="C30" s="109">
        <v>0</v>
      </c>
      <c r="D30" s="110"/>
      <c r="E30" s="39">
        <v>0</v>
      </c>
      <c r="F30" s="43"/>
    </row>
    <row r="31" spans="1:6" ht="21.75" customHeight="1" thickBot="1">
      <c r="A31" s="101"/>
      <c r="B31" s="44" t="s">
        <v>25</v>
      </c>
      <c r="C31" s="111">
        <v>10466.6</v>
      </c>
      <c r="D31" s="112"/>
      <c r="E31" s="45">
        <v>16579.24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1968503937007874" right="0.15748031496062992" top="0.8661417322834646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26" sqref="A26:F26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49</v>
      </c>
      <c r="B1" s="119"/>
      <c r="C1" s="12" t="s">
        <v>9</v>
      </c>
      <c r="D1" s="12" t="s">
        <v>10</v>
      </c>
      <c r="E1" s="13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55">
        <v>2249</v>
      </c>
      <c r="D2" s="55">
        <v>2769.1</v>
      </c>
      <c r="E2" s="55">
        <v>2760.4</v>
      </c>
      <c r="F2" s="16">
        <f>E2/D2</f>
        <v>0.9968581849698459</v>
      </c>
    </row>
    <row r="3" spans="1:6" ht="21.75" customHeight="1">
      <c r="A3" s="128"/>
      <c r="B3" s="4" t="s">
        <v>15</v>
      </c>
      <c r="C3" s="56"/>
      <c r="D3" s="56"/>
      <c r="E3" s="56"/>
      <c r="F3" s="17"/>
    </row>
    <row r="4" spans="1:6" ht="21.75" customHeight="1">
      <c r="A4" s="128"/>
      <c r="B4" s="4" t="s">
        <v>12</v>
      </c>
      <c r="C4" s="56">
        <v>25</v>
      </c>
      <c r="D4" s="56">
        <v>54.1</v>
      </c>
      <c r="E4" s="56">
        <v>54.1</v>
      </c>
      <c r="F4" s="17">
        <f aca="true" t="shared" si="0" ref="F4:F11">E4/D4</f>
        <v>1</v>
      </c>
    </row>
    <row r="5" spans="1:6" ht="21.75" customHeight="1">
      <c r="A5" s="128"/>
      <c r="B5" s="4" t="s">
        <v>13</v>
      </c>
      <c r="C5" s="56">
        <v>0</v>
      </c>
      <c r="D5" s="56">
        <v>10.2</v>
      </c>
      <c r="E5" s="56">
        <v>10.2</v>
      </c>
      <c r="F5" s="17">
        <f t="shared" si="0"/>
        <v>1</v>
      </c>
    </row>
    <row r="6" spans="1:6" ht="21.75" customHeight="1">
      <c r="A6" s="128"/>
      <c r="B6" s="4" t="s">
        <v>3</v>
      </c>
      <c r="C6" s="56">
        <v>850</v>
      </c>
      <c r="D6" s="56">
        <v>1366.38</v>
      </c>
      <c r="E6" s="56">
        <v>1366.2</v>
      </c>
      <c r="F6" s="17">
        <f t="shared" si="0"/>
        <v>0.9998682650507179</v>
      </c>
    </row>
    <row r="7" spans="1:6" ht="21.75" customHeight="1">
      <c r="A7" s="128"/>
      <c r="B7" s="4" t="s">
        <v>15</v>
      </c>
      <c r="C7" s="56"/>
      <c r="D7" s="56"/>
      <c r="E7" s="56"/>
      <c r="F7" s="17"/>
    </row>
    <row r="8" spans="1:6" ht="21.75" customHeight="1">
      <c r="A8" s="128"/>
      <c r="B8" s="4" t="s">
        <v>14</v>
      </c>
      <c r="C8" s="56">
        <v>0</v>
      </c>
      <c r="D8" s="56">
        <v>94.5</v>
      </c>
      <c r="E8" s="56">
        <v>94.449</v>
      </c>
      <c r="F8" s="17">
        <f t="shared" si="0"/>
        <v>0.9994603174603175</v>
      </c>
    </row>
    <row r="9" spans="1:6" ht="21.75" customHeight="1">
      <c r="A9" s="128"/>
      <c r="B9" s="4" t="s">
        <v>20</v>
      </c>
      <c r="C9" s="56">
        <v>1399</v>
      </c>
      <c r="D9" s="56">
        <v>1402.75</v>
      </c>
      <c r="E9" s="56">
        <v>1402.8</v>
      </c>
      <c r="F9" s="17">
        <f t="shared" si="0"/>
        <v>1.0000356442701834</v>
      </c>
    </row>
    <row r="10" spans="1:6" ht="21.75" customHeight="1">
      <c r="A10" s="128"/>
      <c r="B10" s="4" t="s">
        <v>15</v>
      </c>
      <c r="C10" s="56"/>
      <c r="D10" s="56"/>
      <c r="E10" s="56"/>
      <c r="F10" s="17"/>
    </row>
    <row r="11" spans="1:6" ht="21.75" customHeight="1">
      <c r="A11" s="128"/>
      <c r="B11" s="4" t="s">
        <v>75</v>
      </c>
      <c r="C11" s="56">
        <v>0</v>
      </c>
      <c r="D11" s="56">
        <v>3.8</v>
      </c>
      <c r="E11" s="56">
        <v>3.75</v>
      </c>
      <c r="F11" s="17">
        <f t="shared" si="0"/>
        <v>0.986842105263158</v>
      </c>
    </row>
    <row r="12" spans="1:6" ht="21.75" customHeight="1">
      <c r="A12" s="128"/>
      <c r="B12" s="4"/>
      <c r="C12" s="56"/>
      <c r="D12" s="56"/>
      <c r="E12" s="56"/>
      <c r="F12" s="17"/>
    </row>
    <row r="13" spans="1:6" ht="21.75" customHeight="1">
      <c r="A13" s="128"/>
      <c r="B13" s="4"/>
      <c r="C13" s="56"/>
      <c r="D13" s="56"/>
      <c r="E13" s="56"/>
      <c r="F13" s="17"/>
    </row>
    <row r="14" spans="1:6" ht="21.75" customHeight="1">
      <c r="A14" s="128"/>
      <c r="B14" s="4"/>
      <c r="C14" s="56"/>
      <c r="D14" s="56"/>
      <c r="E14" s="56"/>
      <c r="F14" s="17"/>
    </row>
    <row r="15" spans="1:6" ht="21.75" customHeight="1">
      <c r="A15" s="128"/>
      <c r="B15" s="4"/>
      <c r="C15" s="56"/>
      <c r="D15" s="56"/>
      <c r="E15" s="56"/>
      <c r="F15" s="17"/>
    </row>
    <row r="16" spans="1:6" ht="21.75" customHeight="1">
      <c r="A16" s="128"/>
      <c r="B16" s="4" t="s">
        <v>4</v>
      </c>
      <c r="C16" s="56">
        <v>0</v>
      </c>
      <c r="D16" s="56">
        <v>0</v>
      </c>
      <c r="E16" s="56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8.59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0.03000000000020009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24.6</v>
      </c>
      <c r="D22" s="1">
        <v>24.6</v>
      </c>
      <c r="E22" s="1">
        <v>19.99</v>
      </c>
      <c r="F22" s="17">
        <f>E22/D22</f>
        <v>0.8126016260162601</v>
      </c>
    </row>
    <row r="23" spans="1:6" ht="21.75" customHeight="1">
      <c r="A23" s="116"/>
      <c r="B23" s="4" t="s">
        <v>7</v>
      </c>
      <c r="C23" s="1">
        <v>130.9</v>
      </c>
      <c r="D23" s="1">
        <v>148.3</v>
      </c>
      <c r="E23" s="1">
        <v>148.33</v>
      </c>
      <c r="F23" s="17">
        <f>E23/D23</f>
        <v>1.0002022926500338</v>
      </c>
    </row>
    <row r="24" spans="1:6" ht="23.25" customHeight="1" thickBot="1">
      <c r="A24" s="117"/>
      <c r="B24" s="80" t="s">
        <v>8</v>
      </c>
      <c r="C24" s="81">
        <f>C23-C22</f>
        <v>106.30000000000001</v>
      </c>
      <c r="D24" s="81">
        <f>D23-D22</f>
        <v>123.70000000000002</v>
      </c>
      <c r="E24" s="81">
        <f>E23-E22</f>
        <v>128.34</v>
      </c>
      <c r="F24" s="82">
        <f>E24/D24</f>
        <v>1.0375101050929667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162946.76</v>
      </c>
      <c r="D28" s="127"/>
      <c r="E28" s="39">
        <v>146646.76</v>
      </c>
      <c r="F28" s="40"/>
    </row>
    <row r="29" spans="1:6" ht="21.75" customHeight="1">
      <c r="A29" s="100"/>
      <c r="B29" s="11" t="s">
        <v>22</v>
      </c>
      <c r="C29" s="109">
        <v>136812.7</v>
      </c>
      <c r="D29" s="110"/>
      <c r="E29" s="41">
        <v>193629.23</v>
      </c>
      <c r="F29" s="42"/>
    </row>
    <row r="30" spans="1:6" ht="21.75" customHeight="1">
      <c r="A30" s="100"/>
      <c r="B30" s="11" t="s">
        <v>23</v>
      </c>
      <c r="C30" s="109">
        <v>51417</v>
      </c>
      <c r="D30" s="110"/>
      <c r="E30" s="39">
        <v>51417</v>
      </c>
      <c r="F30" s="43"/>
    </row>
    <row r="31" spans="1:6" ht="21.75" customHeight="1" thickBot="1">
      <c r="A31" s="101"/>
      <c r="B31" s="44" t="s">
        <v>25</v>
      </c>
      <c r="C31" s="111">
        <v>117408.9</v>
      </c>
      <c r="D31" s="112"/>
      <c r="E31" s="45">
        <v>126759.06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755905511811024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80" zoomScaleSheetLayoutView="80" zoomScalePageLayoutView="0" workbookViewId="0" topLeftCell="A1">
      <selection activeCell="A26" sqref="A26:F26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50</v>
      </c>
      <c r="B1" s="119"/>
      <c r="C1" s="63" t="s">
        <v>9</v>
      </c>
      <c r="D1" s="63" t="s">
        <v>10</v>
      </c>
      <c r="E1" s="64" t="s">
        <v>71</v>
      </c>
      <c r="F1" s="57" t="s">
        <v>11</v>
      </c>
    </row>
    <row r="2" spans="1:6" ht="21.75" customHeight="1" thickTop="1">
      <c r="A2" s="128" t="s">
        <v>0</v>
      </c>
      <c r="B2" s="3" t="s">
        <v>1</v>
      </c>
      <c r="C2" s="2">
        <v>1586</v>
      </c>
      <c r="D2" s="2">
        <v>1706</v>
      </c>
      <c r="E2" s="2">
        <v>1554.4</v>
      </c>
      <c r="F2" s="16">
        <f>E2/D2</f>
        <v>0.911137162954279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10</v>
      </c>
      <c r="D4" s="1">
        <v>36.4</v>
      </c>
      <c r="E4" s="1">
        <v>36.4</v>
      </c>
      <c r="F4" s="17">
        <f aca="true" t="shared" si="0" ref="F4:F12">E4/D4</f>
        <v>1</v>
      </c>
    </row>
    <row r="5" spans="1:6" ht="21.75" customHeight="1">
      <c r="A5" s="128"/>
      <c r="B5" s="4" t="s">
        <v>13</v>
      </c>
      <c r="C5" s="1">
        <v>0</v>
      </c>
      <c r="D5" s="1">
        <v>13.6</v>
      </c>
      <c r="E5" s="1">
        <v>13.6</v>
      </c>
      <c r="F5" s="17">
        <f t="shared" si="0"/>
        <v>1</v>
      </c>
    </row>
    <row r="6" spans="1:6" ht="21.75" customHeight="1">
      <c r="A6" s="128"/>
      <c r="B6" s="4" t="s">
        <v>3</v>
      </c>
      <c r="C6" s="1">
        <v>740</v>
      </c>
      <c r="D6" s="1">
        <v>806.8</v>
      </c>
      <c r="E6" s="1">
        <v>729.5</v>
      </c>
      <c r="F6" s="17">
        <f t="shared" si="0"/>
        <v>0.9041893901834408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0</v>
      </c>
      <c r="E8" s="1">
        <v>0</v>
      </c>
      <c r="F8" s="17" t="e">
        <f t="shared" si="0"/>
        <v>#DIV/0!</v>
      </c>
    </row>
    <row r="9" spans="1:6" ht="21.75" customHeight="1">
      <c r="A9" s="128"/>
      <c r="B9" s="4" t="s">
        <v>20</v>
      </c>
      <c r="C9" s="1">
        <v>846</v>
      </c>
      <c r="D9" s="1">
        <v>899.2</v>
      </c>
      <c r="E9" s="1">
        <v>899.2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18</v>
      </c>
      <c r="C11" s="1">
        <v>0</v>
      </c>
      <c r="D11" s="1">
        <v>50</v>
      </c>
      <c r="E11" s="1">
        <v>50</v>
      </c>
      <c r="F11" s="17">
        <f t="shared" si="0"/>
        <v>1</v>
      </c>
    </row>
    <row r="12" spans="1:6" ht="21.75" customHeight="1">
      <c r="A12" s="128"/>
      <c r="B12" s="4" t="s">
        <v>75</v>
      </c>
      <c r="C12" s="1">
        <v>0</v>
      </c>
      <c r="D12" s="1">
        <v>3.2</v>
      </c>
      <c r="E12" s="1">
        <v>3.18</v>
      </c>
      <c r="F12" s="17">
        <f t="shared" si="0"/>
        <v>0.99375</v>
      </c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v>48.97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25.3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48.97</v>
      </c>
      <c r="F20" s="30"/>
    </row>
    <row r="21" spans="1:6" ht="21.75" customHeight="1" thickBot="1">
      <c r="A21" s="24"/>
      <c r="B21" s="25"/>
      <c r="C21" s="54"/>
      <c r="D21" s="54"/>
      <c r="E21" s="54"/>
      <c r="F21" s="51"/>
    </row>
    <row r="22" spans="1:7" ht="21.75" customHeight="1">
      <c r="A22" s="115" t="s">
        <v>24</v>
      </c>
      <c r="B22" s="4" t="s">
        <v>6</v>
      </c>
      <c r="C22" s="1">
        <v>3</v>
      </c>
      <c r="D22" s="1">
        <v>3</v>
      </c>
      <c r="E22" s="1">
        <v>2.04</v>
      </c>
      <c r="F22" s="17">
        <f>E22/D22</f>
        <v>0.68</v>
      </c>
      <c r="G22" s="86"/>
    </row>
    <row r="23" spans="1:6" ht="21.75" customHeight="1">
      <c r="A23" s="116"/>
      <c r="B23" s="4" t="s">
        <v>7</v>
      </c>
      <c r="C23" s="1">
        <v>35</v>
      </c>
      <c r="D23" s="1">
        <v>51.1</v>
      </c>
      <c r="E23" s="1">
        <v>51.13</v>
      </c>
      <c r="F23" s="17">
        <f>E23/D23</f>
        <v>1.000587084148728</v>
      </c>
    </row>
    <row r="24" spans="1:6" ht="23.25" customHeight="1" thickBot="1">
      <c r="A24" s="117"/>
      <c r="B24" s="80" t="s">
        <v>8</v>
      </c>
      <c r="C24" s="81">
        <f>C23-C22</f>
        <v>32</v>
      </c>
      <c r="D24" s="81">
        <f>D23-D22</f>
        <v>48.1</v>
      </c>
      <c r="E24" s="81">
        <f>E23-E22</f>
        <v>49.09</v>
      </c>
      <c r="F24" s="82">
        <f>E24/D24</f>
        <v>1.0205821205821206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39438.35</v>
      </c>
      <c r="D28" s="127"/>
      <c r="E28" s="39">
        <v>39438.35</v>
      </c>
      <c r="F28" s="40"/>
    </row>
    <row r="29" spans="1:6" ht="21.75" customHeight="1">
      <c r="A29" s="100"/>
      <c r="B29" s="11" t="s">
        <v>22</v>
      </c>
      <c r="C29" s="109">
        <v>216092.13</v>
      </c>
      <c r="D29" s="110"/>
      <c r="E29" s="41">
        <v>227204.35</v>
      </c>
      <c r="F29" s="42"/>
    </row>
    <row r="30" spans="1:6" ht="21.75" customHeight="1">
      <c r="A30" s="100"/>
      <c r="B30" s="11" t="s">
        <v>23</v>
      </c>
      <c r="C30" s="109">
        <v>21128</v>
      </c>
      <c r="D30" s="110"/>
      <c r="E30" s="39">
        <v>21128</v>
      </c>
      <c r="F30" s="43"/>
    </row>
    <row r="31" spans="1:6" ht="21.75" customHeight="1" thickBot="1">
      <c r="A31" s="101"/>
      <c r="B31" s="44" t="s">
        <v>25</v>
      </c>
      <c r="C31" s="111">
        <v>61055.94</v>
      </c>
      <c r="D31" s="112"/>
      <c r="E31" s="45">
        <v>66673.6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F25" sqref="F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51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1980.5</v>
      </c>
      <c r="D2" s="2">
        <v>2396.8</v>
      </c>
      <c r="E2" s="2">
        <v>2396.2</v>
      </c>
      <c r="F2" s="16">
        <f>E2/D2</f>
        <v>0.9997496662216286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40</v>
      </c>
      <c r="D4" s="1">
        <v>124.6</v>
      </c>
      <c r="E4" s="1">
        <v>124.6</v>
      </c>
      <c r="F4" s="17">
        <f aca="true" t="shared" si="0" ref="F4:F12">E4/D4</f>
        <v>1</v>
      </c>
    </row>
    <row r="5" spans="1:6" ht="21.75" customHeight="1">
      <c r="A5" s="128"/>
      <c r="B5" s="4" t="s">
        <v>13</v>
      </c>
      <c r="C5" s="1">
        <v>0</v>
      </c>
      <c r="D5" s="1">
        <v>5.1</v>
      </c>
      <c r="E5" s="1">
        <v>5.27</v>
      </c>
      <c r="F5" s="17">
        <f t="shared" si="0"/>
        <v>1.0333333333333332</v>
      </c>
    </row>
    <row r="6" spans="1:6" ht="21.75" customHeight="1">
      <c r="A6" s="128"/>
      <c r="B6" s="4" t="s">
        <v>3</v>
      </c>
      <c r="C6" s="1">
        <v>705</v>
      </c>
      <c r="D6" s="1">
        <v>1118.3</v>
      </c>
      <c r="E6" s="1">
        <v>1118.1</v>
      </c>
      <c r="F6" s="17">
        <f t="shared" si="0"/>
        <v>0.9998211571134757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60.6</v>
      </c>
      <c r="E8" s="1">
        <v>60.57</v>
      </c>
      <c r="F8" s="17">
        <f t="shared" si="0"/>
        <v>0.9995049504950495</v>
      </c>
    </row>
    <row r="9" spans="1:6" ht="21.75" customHeight="1">
      <c r="A9" s="128"/>
      <c r="B9" s="4" t="s">
        <v>20</v>
      </c>
      <c r="C9" s="1">
        <v>1275.5</v>
      </c>
      <c r="D9" s="1">
        <v>1278.5</v>
      </c>
      <c r="E9" s="1">
        <v>1278.5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75</v>
      </c>
      <c r="C11" s="1">
        <v>0</v>
      </c>
      <c r="D11" s="1">
        <v>3</v>
      </c>
      <c r="E11" s="1">
        <v>3</v>
      </c>
      <c r="F11" s="17">
        <f t="shared" si="0"/>
        <v>1</v>
      </c>
    </row>
    <row r="12" spans="1:6" ht="21.75" customHeight="1">
      <c r="A12" s="128"/>
      <c r="B12" s="4"/>
      <c r="C12" s="1"/>
      <c r="D12" s="1"/>
      <c r="E12" s="1"/>
      <c r="F12" s="17" t="e">
        <f t="shared" si="0"/>
        <v>#DIV/0!</v>
      </c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0.379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6</v>
      </c>
      <c r="D22" s="1">
        <v>10</v>
      </c>
      <c r="E22" s="1">
        <v>9.98</v>
      </c>
      <c r="F22" s="17">
        <f>E22/D22</f>
        <v>0.998</v>
      </c>
    </row>
    <row r="23" spans="1:6" ht="21.75" customHeight="1">
      <c r="A23" s="116"/>
      <c r="B23" s="4" t="s">
        <v>7</v>
      </c>
      <c r="C23" s="1">
        <v>40</v>
      </c>
      <c r="D23" s="1">
        <v>70.4</v>
      </c>
      <c r="E23" s="1">
        <v>70.37</v>
      </c>
      <c r="F23" s="17">
        <f>E23/D23</f>
        <v>0.9995738636363636</v>
      </c>
    </row>
    <row r="24" spans="1:6" ht="23.25" customHeight="1" thickBot="1">
      <c r="A24" s="117"/>
      <c r="B24" s="80" t="s">
        <v>8</v>
      </c>
      <c r="C24" s="81">
        <f>C23-C22</f>
        <v>34</v>
      </c>
      <c r="D24" s="81">
        <f>D23-D22</f>
        <v>60.400000000000006</v>
      </c>
      <c r="E24" s="81">
        <f>E23-E22</f>
        <v>60.39</v>
      </c>
      <c r="F24" s="82">
        <f>E24/D24</f>
        <v>0.9998344370860927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59900</v>
      </c>
      <c r="D28" s="127"/>
      <c r="E28" s="39">
        <v>111810</v>
      </c>
      <c r="F28" s="40"/>
    </row>
    <row r="29" spans="1:6" ht="21.75" customHeight="1">
      <c r="A29" s="100"/>
      <c r="B29" s="11" t="s">
        <v>22</v>
      </c>
      <c r="C29" s="109">
        <v>127011.8</v>
      </c>
      <c r="D29" s="110"/>
      <c r="E29" s="41">
        <v>237800.09</v>
      </c>
      <c r="F29" s="42"/>
    </row>
    <row r="30" spans="1:6" ht="21.75" customHeight="1">
      <c r="A30" s="100"/>
      <c r="B30" s="11" t="s">
        <v>23</v>
      </c>
      <c r="C30" s="109">
        <v>400348</v>
      </c>
      <c r="D30" s="110"/>
      <c r="E30" s="39">
        <v>411864</v>
      </c>
      <c r="F30" s="43"/>
    </row>
    <row r="31" spans="1:6" ht="21.75" customHeight="1" thickBot="1">
      <c r="A31" s="101"/>
      <c r="B31" s="44" t="s">
        <v>25</v>
      </c>
      <c r="C31" s="111">
        <v>51407.2</v>
      </c>
      <c r="D31" s="112"/>
      <c r="E31" s="45">
        <v>51451.16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362204724409449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52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1790</v>
      </c>
      <c r="D2" s="2">
        <v>2056.4</v>
      </c>
      <c r="E2" s="2">
        <v>2056.4</v>
      </c>
      <c r="F2" s="16">
        <f>E2/D2</f>
        <v>1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10</v>
      </c>
      <c r="D4" s="1">
        <v>46</v>
      </c>
      <c r="E4" s="1">
        <v>46</v>
      </c>
      <c r="F4" s="17">
        <f aca="true" t="shared" si="0" ref="F4:F12">E4/D4</f>
        <v>1</v>
      </c>
    </row>
    <row r="5" spans="1:6" ht="21.75" customHeight="1">
      <c r="A5" s="128"/>
      <c r="B5" s="4" t="s">
        <v>13</v>
      </c>
      <c r="C5" s="1">
        <v>0</v>
      </c>
      <c r="D5" s="1">
        <v>13.2</v>
      </c>
      <c r="E5" s="1">
        <v>13.47</v>
      </c>
      <c r="F5" s="17">
        <f t="shared" si="0"/>
        <v>1.0204545454545455</v>
      </c>
    </row>
    <row r="6" spans="1:6" ht="21.75" customHeight="1">
      <c r="A6" s="128"/>
      <c r="B6" s="4" t="s">
        <v>3</v>
      </c>
      <c r="C6" s="1">
        <v>723</v>
      </c>
      <c r="D6" s="1">
        <v>965.7</v>
      </c>
      <c r="E6" s="1">
        <v>965.7</v>
      </c>
      <c r="F6" s="17">
        <f t="shared" si="0"/>
        <v>1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114</v>
      </c>
      <c r="E8" s="1">
        <v>114.02</v>
      </c>
      <c r="F8" s="17">
        <f t="shared" si="0"/>
        <v>1.0001754385964912</v>
      </c>
    </row>
    <row r="9" spans="1:6" ht="21.75" customHeight="1">
      <c r="A9" s="128"/>
      <c r="B9" s="4" t="s">
        <v>20</v>
      </c>
      <c r="C9" s="1">
        <v>1067</v>
      </c>
      <c r="D9" s="1">
        <v>1090.7</v>
      </c>
      <c r="E9" s="1">
        <v>1090.7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77</v>
      </c>
      <c r="C11" s="1">
        <v>0</v>
      </c>
      <c r="D11" s="1">
        <v>20.7</v>
      </c>
      <c r="E11" s="1">
        <v>20.7</v>
      </c>
      <c r="F11" s="17">
        <f t="shared" si="0"/>
        <v>1</v>
      </c>
    </row>
    <row r="12" spans="1:6" ht="21.75" customHeight="1">
      <c r="A12" s="128"/>
      <c r="B12" s="4" t="s">
        <v>75</v>
      </c>
      <c r="C12" s="1">
        <v>0</v>
      </c>
      <c r="D12" s="1">
        <v>3</v>
      </c>
      <c r="E12" s="1">
        <v>3</v>
      </c>
      <c r="F12" s="17">
        <f t="shared" si="0"/>
        <v>1</v>
      </c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SUM(E9+E16+E17+E6-E2)</f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15</v>
      </c>
      <c r="D22" s="1">
        <v>17.4</v>
      </c>
      <c r="E22" s="1">
        <v>17.44</v>
      </c>
      <c r="F22" s="17">
        <f>E22/D22</f>
        <v>1.0022988505747128</v>
      </c>
    </row>
    <row r="23" spans="1:6" ht="21.75" customHeight="1">
      <c r="A23" s="116"/>
      <c r="B23" s="4" t="s">
        <v>7</v>
      </c>
      <c r="C23" s="1">
        <v>30</v>
      </c>
      <c r="D23" s="1">
        <v>65.9</v>
      </c>
      <c r="E23" s="1">
        <v>65.93</v>
      </c>
      <c r="F23" s="17">
        <f>E23/D23</f>
        <v>1.000455235204856</v>
      </c>
    </row>
    <row r="24" spans="1:6" ht="23.25" customHeight="1" thickBot="1">
      <c r="A24" s="117"/>
      <c r="B24" s="80" t="s">
        <v>8</v>
      </c>
      <c r="C24" s="81">
        <f>C23-C22</f>
        <v>15</v>
      </c>
      <c r="D24" s="81">
        <f>D23-D22</f>
        <v>48.50000000000001</v>
      </c>
      <c r="E24" s="81">
        <f>E23-E22</f>
        <v>48.49000000000001</v>
      </c>
      <c r="F24" s="82">
        <f>E24/D24</f>
        <v>0.9997938144329898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36280</v>
      </c>
      <c r="D28" s="127"/>
      <c r="E28" s="39">
        <v>280</v>
      </c>
      <c r="F28" s="40"/>
    </row>
    <row r="29" spans="1:6" ht="21.75" customHeight="1">
      <c r="A29" s="100"/>
      <c r="B29" s="11" t="s">
        <v>22</v>
      </c>
      <c r="C29" s="109">
        <v>34835.86</v>
      </c>
      <c r="D29" s="110"/>
      <c r="E29" s="41">
        <v>39.44</v>
      </c>
      <c r="F29" s="42"/>
    </row>
    <row r="30" spans="1:6" ht="21.75" customHeight="1">
      <c r="A30" s="100"/>
      <c r="B30" s="11" t="s">
        <v>23</v>
      </c>
      <c r="C30" s="109">
        <v>57488</v>
      </c>
      <c r="D30" s="110"/>
      <c r="E30" s="39">
        <v>128443</v>
      </c>
      <c r="F30" s="43"/>
    </row>
    <row r="31" spans="1:6" ht="21.75" customHeight="1" thickBot="1">
      <c r="A31" s="101"/>
      <c r="B31" s="44" t="s">
        <v>25</v>
      </c>
      <c r="C31" s="111">
        <v>24692.52</v>
      </c>
      <c r="D31" s="112"/>
      <c r="E31" s="45">
        <v>24378.28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755905511811024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4" sqref="E24"/>
    </sheetView>
  </sheetViews>
  <sheetFormatPr defaultColWidth="9.140625" defaultRowHeight="12.75"/>
  <cols>
    <col min="1" max="1" width="6.8515625" style="15" customWidth="1"/>
    <col min="2" max="2" width="44.851562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53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1538.6</v>
      </c>
      <c r="D2" s="2">
        <v>1886.4</v>
      </c>
      <c r="E2" s="2">
        <v>1887.7</v>
      </c>
      <c r="F2" s="16">
        <f>E2/D2</f>
        <v>1.000689143341815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24</v>
      </c>
      <c r="D4" s="1">
        <v>12.3</v>
      </c>
      <c r="E4" s="1">
        <v>12.3</v>
      </c>
      <c r="F4" s="17">
        <f aca="true" t="shared" si="0" ref="F4:F16">E4/D4</f>
        <v>1</v>
      </c>
    </row>
    <row r="5" spans="1:6" ht="21.75" customHeight="1">
      <c r="A5" s="128"/>
      <c r="B5" s="4" t="s">
        <v>13</v>
      </c>
      <c r="C5" s="1">
        <v>7</v>
      </c>
      <c r="D5" s="1">
        <v>4.55</v>
      </c>
      <c r="E5" s="1">
        <v>4.55</v>
      </c>
      <c r="F5" s="17">
        <f t="shared" si="0"/>
        <v>1</v>
      </c>
    </row>
    <row r="6" spans="1:6" ht="21.75" customHeight="1">
      <c r="A6" s="128"/>
      <c r="B6" s="4" t="s">
        <v>3</v>
      </c>
      <c r="C6" s="1">
        <v>523</v>
      </c>
      <c r="D6" s="1">
        <v>818.5</v>
      </c>
      <c r="E6" s="1">
        <v>819.73</v>
      </c>
      <c r="F6" s="17">
        <f t="shared" si="0"/>
        <v>1.0015027489309714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78.32</v>
      </c>
      <c r="E8" s="1">
        <v>78.31</v>
      </c>
      <c r="F8" s="17">
        <f t="shared" si="0"/>
        <v>0.9998723186925436</v>
      </c>
    </row>
    <row r="9" spans="1:6" ht="21.75" customHeight="1">
      <c r="A9" s="128"/>
      <c r="B9" s="4" t="s">
        <v>20</v>
      </c>
      <c r="C9" s="1">
        <v>1015.6</v>
      </c>
      <c r="D9" s="1">
        <v>1017.9</v>
      </c>
      <c r="E9" s="1">
        <v>1017.94</v>
      </c>
      <c r="F9" s="17">
        <f t="shared" si="0"/>
        <v>1.0000392965910208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75</v>
      </c>
      <c r="C11" s="1">
        <v>0</v>
      </c>
      <c r="D11" s="1">
        <v>2.3</v>
      </c>
      <c r="E11" s="1">
        <v>2.34</v>
      </c>
      <c r="F11" s="17">
        <f t="shared" si="0"/>
        <v>1.0173913043478262</v>
      </c>
    </row>
    <row r="12" spans="1:6" ht="21.75" customHeight="1">
      <c r="A12" s="128"/>
      <c r="B12" s="4"/>
      <c r="C12" s="1"/>
      <c r="D12" s="1"/>
      <c r="E12" s="1"/>
      <c r="F12" s="17"/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50</v>
      </c>
      <c r="E16" s="1">
        <v>50</v>
      </c>
      <c r="F16" s="17">
        <f t="shared" si="0"/>
        <v>1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E6+E9+E16+E17-E2</f>
        <v>-0.029999999999972715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-0.029999999999972715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0</v>
      </c>
      <c r="D22" s="1">
        <v>27.88</v>
      </c>
      <c r="E22" s="1">
        <v>27.87</v>
      </c>
      <c r="F22" s="17">
        <f>E22/D22</f>
        <v>0.9996413199426113</v>
      </c>
    </row>
    <row r="23" spans="1:6" ht="21.75" customHeight="1">
      <c r="A23" s="116"/>
      <c r="B23" s="4" t="s">
        <v>7</v>
      </c>
      <c r="C23" s="1">
        <v>30</v>
      </c>
      <c r="D23" s="1">
        <v>50.99</v>
      </c>
      <c r="E23" s="1">
        <v>50.99</v>
      </c>
      <c r="F23" s="17">
        <f>E23/D23</f>
        <v>1</v>
      </c>
    </row>
    <row r="24" spans="1:6" ht="23.25" customHeight="1" thickBot="1">
      <c r="A24" s="117"/>
      <c r="B24" s="80" t="s">
        <v>8</v>
      </c>
      <c r="C24" s="81">
        <f>C23-C22</f>
        <v>30</v>
      </c>
      <c r="D24" s="81">
        <f>D23-D22</f>
        <v>23.110000000000003</v>
      </c>
      <c r="E24" s="81">
        <f>E23-E22</f>
        <v>23.12</v>
      </c>
      <c r="F24" s="82">
        <f>E24/D24</f>
        <v>1.0004327131112072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60937</v>
      </c>
      <c r="D28" s="127"/>
      <c r="E28" s="39">
        <v>55538.02</v>
      </c>
      <c r="F28" s="40"/>
    </row>
    <row r="29" spans="1:6" ht="21.75" customHeight="1">
      <c r="A29" s="100"/>
      <c r="B29" s="11" t="s">
        <v>22</v>
      </c>
      <c r="C29" s="109">
        <v>203074.99</v>
      </c>
      <c r="D29" s="110"/>
      <c r="E29" s="41">
        <v>167059.17</v>
      </c>
      <c r="F29" s="42"/>
    </row>
    <row r="30" spans="1:6" ht="21.75" customHeight="1">
      <c r="A30" s="100"/>
      <c r="B30" s="11" t="s">
        <v>23</v>
      </c>
      <c r="C30" s="109">
        <v>331792</v>
      </c>
      <c r="D30" s="110"/>
      <c r="E30" s="39">
        <v>451354</v>
      </c>
      <c r="F30" s="43"/>
    </row>
    <row r="31" spans="1:6" ht="21.75" customHeight="1" thickBot="1">
      <c r="A31" s="101"/>
      <c r="B31" s="44" t="s">
        <v>25</v>
      </c>
      <c r="C31" s="111">
        <v>8913.79</v>
      </c>
      <c r="D31" s="112"/>
      <c r="E31" s="45">
        <v>16284.8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7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54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1104</v>
      </c>
      <c r="D2" s="2">
        <v>2505.9</v>
      </c>
      <c r="E2" s="2">
        <v>2223.84</v>
      </c>
      <c r="F2" s="16">
        <f>E2/D2</f>
        <v>0.8874416377349456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0</v>
      </c>
      <c r="D4" s="1">
        <v>398</v>
      </c>
      <c r="E4" s="1">
        <v>210.75</v>
      </c>
      <c r="F4" s="17">
        <f aca="true" t="shared" si="0" ref="F4:F11">E4/D4</f>
        <v>0.5295226130653267</v>
      </c>
    </row>
    <row r="5" spans="1:6" ht="21.75" customHeight="1">
      <c r="A5" s="128"/>
      <c r="B5" s="4" t="s">
        <v>13</v>
      </c>
      <c r="C5" s="1">
        <v>0</v>
      </c>
      <c r="D5" s="1">
        <v>141.3</v>
      </c>
      <c r="E5" s="1">
        <v>73.83</v>
      </c>
      <c r="F5" s="17">
        <f t="shared" si="0"/>
        <v>0.5225053078556263</v>
      </c>
    </row>
    <row r="6" spans="1:6" ht="21.75" customHeight="1">
      <c r="A6" s="128"/>
      <c r="B6" s="4" t="s">
        <v>3</v>
      </c>
      <c r="C6" s="1">
        <v>432</v>
      </c>
      <c r="D6" s="1">
        <v>603.7</v>
      </c>
      <c r="E6" s="1">
        <v>587.99</v>
      </c>
      <c r="F6" s="17">
        <f t="shared" si="0"/>
        <v>0.973977140964055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13.55</v>
      </c>
      <c r="E8" s="1">
        <v>13.49</v>
      </c>
      <c r="F8" s="17">
        <f t="shared" si="0"/>
        <v>0.9955719557195571</v>
      </c>
    </row>
    <row r="9" spans="1:6" ht="21.75" customHeight="1">
      <c r="A9" s="128"/>
      <c r="B9" s="4" t="s">
        <v>20</v>
      </c>
      <c r="C9" s="1">
        <v>672</v>
      </c>
      <c r="D9" s="1">
        <v>1902.2</v>
      </c>
      <c r="E9" s="1">
        <v>1902.16</v>
      </c>
      <c r="F9" s="17">
        <f t="shared" si="0"/>
        <v>0.9999789717169594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75</v>
      </c>
      <c r="C11" s="1">
        <v>0</v>
      </c>
      <c r="D11" s="1">
        <v>2.2</v>
      </c>
      <c r="E11" s="1">
        <v>2.16</v>
      </c>
      <c r="F11" s="17">
        <f t="shared" si="0"/>
        <v>0.9818181818181818</v>
      </c>
    </row>
    <row r="12" spans="1:6" ht="21.75" customHeight="1">
      <c r="A12" s="128"/>
      <c r="B12" s="4"/>
      <c r="C12" s="1"/>
      <c r="D12" s="1"/>
      <c r="E12" s="1"/>
      <c r="F12" s="17"/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v>254.7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11.59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254.7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0.9</v>
      </c>
      <c r="D22" s="1">
        <v>79.2</v>
      </c>
      <c r="E22" s="1">
        <v>79.17</v>
      </c>
      <c r="F22" s="17">
        <f>E22/D22</f>
        <v>0.9996212121212121</v>
      </c>
    </row>
    <row r="23" spans="1:6" ht="21.75" customHeight="1">
      <c r="A23" s="116"/>
      <c r="B23" s="4" t="s">
        <v>7</v>
      </c>
      <c r="C23" s="1">
        <v>2</v>
      </c>
      <c r="D23" s="1">
        <v>134.5</v>
      </c>
      <c r="E23" s="1">
        <v>134.48</v>
      </c>
      <c r="F23" s="17">
        <f>E23/D23</f>
        <v>0.9998513011152416</v>
      </c>
    </row>
    <row r="24" spans="1:6" ht="23.25" customHeight="1" thickBot="1">
      <c r="A24" s="117"/>
      <c r="B24" s="80" t="s">
        <v>8</v>
      </c>
      <c r="C24" s="81">
        <f>C23-C22</f>
        <v>1.1</v>
      </c>
      <c r="D24" s="81">
        <f>D23-D22</f>
        <v>55.3</v>
      </c>
      <c r="E24" s="81">
        <f>E23-E22</f>
        <v>55.30999999999999</v>
      </c>
      <c r="F24" s="82">
        <f>E24/D24</f>
        <v>1.0001808318264014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421</v>
      </c>
      <c r="D28" s="127"/>
      <c r="E28" s="39">
        <v>4369</v>
      </c>
      <c r="F28" s="40"/>
    </row>
    <row r="29" spans="1:6" ht="21.75" customHeight="1">
      <c r="A29" s="100"/>
      <c r="B29" s="11" t="s">
        <v>22</v>
      </c>
      <c r="C29" s="109">
        <v>164635.87</v>
      </c>
      <c r="D29" s="110"/>
      <c r="E29" s="41">
        <v>302445.27</v>
      </c>
      <c r="F29" s="42"/>
    </row>
    <row r="30" spans="1:6" ht="21.75" customHeight="1">
      <c r="A30" s="100"/>
      <c r="B30" s="11" t="s">
        <v>23</v>
      </c>
      <c r="C30" s="109">
        <v>0</v>
      </c>
      <c r="D30" s="110"/>
      <c r="E30" s="39">
        <v>0</v>
      </c>
      <c r="F30" s="43"/>
    </row>
    <row r="31" spans="1:6" ht="21.75" customHeight="1" thickBot="1">
      <c r="A31" s="101"/>
      <c r="B31" s="44" t="s">
        <v>25</v>
      </c>
      <c r="C31" s="111">
        <v>22447.75</v>
      </c>
      <c r="D31" s="112"/>
      <c r="E31" s="45">
        <v>16818.99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31496062992125984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55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1473</v>
      </c>
      <c r="D2" s="2">
        <v>2849.8</v>
      </c>
      <c r="E2" s="2">
        <v>2849.8</v>
      </c>
      <c r="F2" s="16">
        <f>E2/D2</f>
        <v>1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40</v>
      </c>
      <c r="D4" s="1">
        <v>628.2</v>
      </c>
      <c r="E4" s="1">
        <v>628.2</v>
      </c>
      <c r="F4" s="17">
        <f aca="true" t="shared" si="0" ref="F4:F16">E4/D4</f>
        <v>1</v>
      </c>
    </row>
    <row r="5" spans="1:6" ht="21.75" customHeight="1">
      <c r="A5" s="128"/>
      <c r="B5" s="4" t="s">
        <v>13</v>
      </c>
      <c r="C5" s="1">
        <v>7</v>
      </c>
      <c r="D5" s="1">
        <v>224.51</v>
      </c>
      <c r="E5" s="1">
        <v>224.53</v>
      </c>
      <c r="F5" s="17">
        <f t="shared" si="0"/>
        <v>1.0000890828916307</v>
      </c>
    </row>
    <row r="6" spans="1:6" ht="21.75" customHeight="1">
      <c r="A6" s="128"/>
      <c r="B6" s="4" t="s">
        <v>3</v>
      </c>
      <c r="C6" s="1">
        <v>480</v>
      </c>
      <c r="D6" s="1">
        <v>878.2</v>
      </c>
      <c r="E6" s="1">
        <v>878.1</v>
      </c>
      <c r="F6" s="17">
        <f t="shared" si="0"/>
        <v>0.9998861307219312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133.07</v>
      </c>
      <c r="E8" s="1">
        <v>133.06</v>
      </c>
      <c r="F8" s="17">
        <f t="shared" si="0"/>
        <v>0.9999248515818743</v>
      </c>
    </row>
    <row r="9" spans="1:6" ht="21.75" customHeight="1">
      <c r="A9" s="128"/>
      <c r="B9" s="4" t="s">
        <v>20</v>
      </c>
      <c r="C9" s="1">
        <v>993</v>
      </c>
      <c r="D9" s="1">
        <v>1856.6</v>
      </c>
      <c r="E9" s="1">
        <v>1856.7</v>
      </c>
      <c r="F9" s="17">
        <f t="shared" si="0"/>
        <v>1.0000538618980934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77</v>
      </c>
      <c r="C11" s="1">
        <v>0</v>
      </c>
      <c r="D11" s="1">
        <v>19.3</v>
      </c>
      <c r="E11" s="1">
        <v>19.32</v>
      </c>
      <c r="F11" s="17">
        <f t="shared" si="0"/>
        <v>1.0010362694300519</v>
      </c>
    </row>
    <row r="12" spans="1:6" ht="21.75" customHeight="1">
      <c r="A12" s="128"/>
      <c r="B12" s="4" t="s">
        <v>75</v>
      </c>
      <c r="C12" s="1">
        <v>0</v>
      </c>
      <c r="D12" s="1">
        <v>2.7</v>
      </c>
      <c r="E12" s="1">
        <v>2.73</v>
      </c>
      <c r="F12" s="17">
        <f t="shared" si="0"/>
        <v>1.011111111111111</v>
      </c>
    </row>
    <row r="13" spans="1:6" ht="21.75" customHeight="1">
      <c r="A13" s="128"/>
      <c r="B13" s="4" t="s">
        <v>66</v>
      </c>
      <c r="C13" s="1">
        <v>0</v>
      </c>
      <c r="D13" s="1">
        <v>841.6</v>
      </c>
      <c r="E13" s="1">
        <v>841.6</v>
      </c>
      <c r="F13" s="17">
        <f t="shared" si="0"/>
        <v>1</v>
      </c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115</v>
      </c>
      <c r="E16" s="1">
        <v>115</v>
      </c>
      <c r="F16" s="17">
        <f t="shared" si="0"/>
        <v>1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E6+E9+E16+E17-E2</f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5</v>
      </c>
      <c r="D22" s="1">
        <v>40.4</v>
      </c>
      <c r="E22" s="1">
        <v>40.5</v>
      </c>
      <c r="F22" s="17">
        <f>E22/D22</f>
        <v>1.0024752475247525</v>
      </c>
    </row>
    <row r="23" spans="1:6" ht="21.75" customHeight="1">
      <c r="A23" s="116"/>
      <c r="B23" s="4" t="s">
        <v>7</v>
      </c>
      <c r="C23" s="1">
        <v>40.7</v>
      </c>
      <c r="D23" s="1">
        <v>221.2</v>
      </c>
      <c r="E23" s="1">
        <v>221.2</v>
      </c>
      <c r="F23" s="17">
        <f>E23/D23</f>
        <v>1</v>
      </c>
    </row>
    <row r="24" spans="1:6" ht="23.25" customHeight="1" thickBot="1">
      <c r="A24" s="117"/>
      <c r="B24" s="80" t="s">
        <v>8</v>
      </c>
      <c r="C24" s="81">
        <f>C23-C22</f>
        <v>35.7</v>
      </c>
      <c r="D24" s="81">
        <f>D23-D22</f>
        <v>180.79999999999998</v>
      </c>
      <c r="E24" s="81">
        <f>E23-E22</f>
        <v>180.7</v>
      </c>
      <c r="F24" s="82">
        <f>E24/D24</f>
        <v>0.9994469026548672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48446</v>
      </c>
      <c r="D28" s="127"/>
      <c r="E28" s="39">
        <v>55246</v>
      </c>
      <c r="F28" s="40"/>
    </row>
    <row r="29" spans="1:6" ht="21.75" customHeight="1">
      <c r="A29" s="100"/>
      <c r="B29" s="11" t="s">
        <v>22</v>
      </c>
      <c r="C29" s="109">
        <v>14979.6</v>
      </c>
      <c r="D29" s="110"/>
      <c r="E29" s="41">
        <v>142948.94</v>
      </c>
      <c r="F29" s="42"/>
    </row>
    <row r="30" spans="1:6" ht="21.75" customHeight="1">
      <c r="A30" s="100"/>
      <c r="B30" s="11" t="s">
        <v>23</v>
      </c>
      <c r="C30" s="109">
        <v>0</v>
      </c>
      <c r="D30" s="110"/>
      <c r="E30" s="39">
        <v>0</v>
      </c>
      <c r="F30" s="43"/>
    </row>
    <row r="31" spans="1:6" ht="21.75" customHeight="1" thickBot="1">
      <c r="A31" s="101"/>
      <c r="B31" s="44" t="s">
        <v>25</v>
      </c>
      <c r="C31" s="111">
        <v>25644.85</v>
      </c>
      <c r="D31" s="112"/>
      <c r="E31" s="45">
        <v>40835.1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15748031496062992" right="0.1968503937007874" top="0.7480314960629921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4" sqref="E24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56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1530.8</v>
      </c>
      <c r="D2" s="2">
        <v>2100.6</v>
      </c>
      <c r="E2" s="2">
        <v>2100.4</v>
      </c>
      <c r="F2" s="16">
        <f>E2/D2</f>
        <v>0.9999047891078741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74</v>
      </c>
      <c r="C4" s="1">
        <v>45</v>
      </c>
      <c r="D4" s="1">
        <v>100.7</v>
      </c>
      <c r="E4" s="1">
        <v>100.65</v>
      </c>
      <c r="F4" s="17">
        <f aca="true" t="shared" si="0" ref="F4:F11">E4/D4</f>
        <v>0.9995034756703078</v>
      </c>
    </row>
    <row r="5" spans="1:6" ht="21.75" customHeight="1">
      <c r="A5" s="128"/>
      <c r="B5" s="4" t="s">
        <v>13</v>
      </c>
      <c r="C5" s="1">
        <v>0</v>
      </c>
      <c r="D5" s="1">
        <v>22.4</v>
      </c>
      <c r="E5" s="1">
        <v>22.4</v>
      </c>
      <c r="F5" s="17">
        <f t="shared" si="0"/>
        <v>1</v>
      </c>
    </row>
    <row r="6" spans="1:6" ht="21.75" customHeight="1">
      <c r="A6" s="128"/>
      <c r="B6" s="4" t="s">
        <v>3</v>
      </c>
      <c r="C6" s="1">
        <v>630</v>
      </c>
      <c r="D6" s="1">
        <v>1197.5</v>
      </c>
      <c r="E6" s="1">
        <v>1197.4</v>
      </c>
      <c r="F6" s="17">
        <f t="shared" si="0"/>
        <v>0.9999164926931107</v>
      </c>
    </row>
    <row r="7" spans="1:6" ht="21.75" customHeight="1">
      <c r="A7" s="128"/>
      <c r="B7" s="4" t="s">
        <v>15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>
        <v>0</v>
      </c>
      <c r="D8" s="1">
        <v>310.95</v>
      </c>
      <c r="E8" s="1">
        <v>310.96</v>
      </c>
      <c r="F8" s="17">
        <f t="shared" si="0"/>
        <v>1.0000321595111754</v>
      </c>
    </row>
    <row r="9" spans="1:6" ht="21.75" customHeight="1">
      <c r="A9" s="128"/>
      <c r="B9" s="4" t="s">
        <v>20</v>
      </c>
      <c r="C9" s="1">
        <v>900.8</v>
      </c>
      <c r="D9" s="1">
        <v>903.1</v>
      </c>
      <c r="E9" s="1">
        <v>903</v>
      </c>
      <c r="F9" s="17">
        <f t="shared" si="0"/>
        <v>0.9998892702912191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75</v>
      </c>
      <c r="C11" s="1">
        <v>0</v>
      </c>
      <c r="D11" s="1">
        <v>2.3</v>
      </c>
      <c r="E11" s="1">
        <v>2.25</v>
      </c>
      <c r="F11" s="17">
        <f t="shared" si="0"/>
        <v>0.9782608695652175</v>
      </c>
    </row>
    <row r="12" spans="1:6" ht="21.75" customHeight="1">
      <c r="A12" s="128"/>
      <c r="B12" s="4"/>
      <c r="C12" s="1"/>
      <c r="D12" s="1"/>
      <c r="E12" s="1"/>
      <c r="F12" s="17"/>
    </row>
    <row r="13" spans="1:6" ht="21.75" customHeight="1">
      <c r="A13" s="128"/>
      <c r="B13" s="4"/>
      <c r="C13" s="1"/>
      <c r="D13" s="1"/>
      <c r="E13" s="1"/>
      <c r="F13" s="17"/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28"/>
      <c r="B17" s="120" t="s">
        <v>17</v>
      </c>
      <c r="C17" s="121"/>
      <c r="D17" s="122"/>
      <c r="E17" s="1">
        <f>D16-E16</f>
        <v>0</v>
      </c>
      <c r="F17" s="17"/>
    </row>
    <row r="18" spans="1:6" ht="21.75" customHeight="1">
      <c r="A18" s="128"/>
      <c r="B18" s="120" t="s">
        <v>16</v>
      </c>
      <c r="C18" s="121"/>
      <c r="D18" s="122"/>
      <c r="E18" s="1">
        <f>SUM(E6+E9+E16+E17-E2)</f>
        <v>0</v>
      </c>
      <c r="F18" s="17"/>
    </row>
    <row r="19" spans="1:6" ht="21.75" customHeight="1" thickBot="1">
      <c r="A19" s="128"/>
      <c r="B19" s="136" t="s">
        <v>42</v>
      </c>
      <c r="C19" s="137"/>
      <c r="D19" s="138"/>
      <c r="E19" s="65">
        <v>0</v>
      </c>
      <c r="F19" s="29"/>
    </row>
    <row r="20" spans="1:6" ht="23.25" customHeight="1" thickBot="1" thickTop="1">
      <c r="A20" s="129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10</v>
      </c>
      <c r="D22" s="1">
        <v>14.7</v>
      </c>
      <c r="E22" s="1">
        <v>14.69</v>
      </c>
      <c r="F22" s="17">
        <f>E22/D22</f>
        <v>0.9993197278911565</v>
      </c>
    </row>
    <row r="23" spans="1:6" ht="21.75" customHeight="1">
      <c r="A23" s="116"/>
      <c r="B23" s="4" t="s">
        <v>7</v>
      </c>
      <c r="C23" s="1">
        <v>70</v>
      </c>
      <c r="D23" s="1">
        <v>125.2</v>
      </c>
      <c r="E23" s="1">
        <v>125.2</v>
      </c>
      <c r="F23" s="17">
        <f>E23/D23</f>
        <v>1</v>
      </c>
    </row>
    <row r="24" spans="1:6" ht="23.25" customHeight="1" thickBot="1">
      <c r="A24" s="117"/>
      <c r="B24" s="80" t="s">
        <v>8</v>
      </c>
      <c r="C24" s="81">
        <f>C23-C22</f>
        <v>60</v>
      </c>
      <c r="D24" s="81">
        <f>D23-D22</f>
        <v>110.5</v>
      </c>
      <c r="E24" s="81">
        <f>E23-E22</f>
        <v>110.51</v>
      </c>
      <c r="F24" s="82">
        <f>E24/D24</f>
        <v>1.0000904977375566</v>
      </c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18588.9</v>
      </c>
      <c r="D28" s="127"/>
      <c r="E28" s="39">
        <v>8196.9</v>
      </c>
      <c r="F28" s="40"/>
    </row>
    <row r="29" spans="1:6" ht="21.75" customHeight="1">
      <c r="A29" s="100"/>
      <c r="B29" s="11" t="s">
        <v>22</v>
      </c>
      <c r="C29" s="109">
        <v>48984.82</v>
      </c>
      <c r="D29" s="110"/>
      <c r="E29" s="41">
        <v>22097.54</v>
      </c>
      <c r="F29" s="42"/>
    </row>
    <row r="30" spans="1:6" ht="21.75" customHeight="1">
      <c r="A30" s="100"/>
      <c r="B30" s="11" t="s">
        <v>23</v>
      </c>
      <c r="C30" s="109">
        <v>195096</v>
      </c>
      <c r="D30" s="110"/>
      <c r="E30" s="39">
        <v>170491</v>
      </c>
      <c r="F30" s="43"/>
    </row>
    <row r="31" spans="1:6" ht="21.75" customHeight="1" thickBot="1">
      <c r="A31" s="101"/>
      <c r="B31" s="44" t="s">
        <v>25</v>
      </c>
      <c r="C31" s="111">
        <v>48682.22</v>
      </c>
      <c r="D31" s="112"/>
      <c r="E31" s="45">
        <v>26309.1</v>
      </c>
      <c r="F31" s="46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9.140625" defaultRowHeight="12.75"/>
  <cols>
    <col min="1" max="1" width="6.8515625" style="88" customWidth="1"/>
    <col min="2" max="2" width="44.7109375" style="88" customWidth="1"/>
    <col min="3" max="4" width="10.8515625" style="88" customWidth="1"/>
    <col min="5" max="5" width="13.421875" style="88" customWidth="1"/>
    <col min="6" max="6" width="10.140625" style="88" customWidth="1"/>
    <col min="7" max="16384" width="9.140625" style="88" customWidth="1"/>
  </cols>
  <sheetData>
    <row r="1" spans="1:6" ht="32.25" thickBot="1">
      <c r="A1" s="118" t="s">
        <v>57</v>
      </c>
      <c r="B1" s="119"/>
      <c r="C1" s="12" t="s">
        <v>9</v>
      </c>
      <c r="D1" s="12" t="s">
        <v>10</v>
      </c>
      <c r="E1" s="13" t="s">
        <v>71</v>
      </c>
      <c r="F1" s="87" t="s">
        <v>11</v>
      </c>
    </row>
    <row r="2" spans="1:6" ht="21.75" customHeight="1" thickTop="1">
      <c r="A2" s="113" t="s">
        <v>0</v>
      </c>
      <c r="B2" s="3" t="s">
        <v>1</v>
      </c>
      <c r="C2" s="2">
        <v>610</v>
      </c>
      <c r="D2" s="2">
        <v>610</v>
      </c>
      <c r="E2" s="2">
        <v>588.6</v>
      </c>
      <c r="F2" s="43">
        <f>E2/D2</f>
        <v>0.9649180327868853</v>
      </c>
    </row>
    <row r="3" spans="1:6" ht="21.75" customHeight="1">
      <c r="A3" s="113"/>
      <c r="B3" s="4" t="s">
        <v>3</v>
      </c>
      <c r="C3" s="1">
        <v>610</v>
      </c>
      <c r="D3" s="1">
        <v>610</v>
      </c>
      <c r="E3" s="1">
        <v>-86.6</v>
      </c>
      <c r="F3" s="17">
        <f>E3/D3</f>
        <v>-0.14196721311475408</v>
      </c>
    </row>
    <row r="4" spans="1:6" ht="21.75" customHeight="1">
      <c r="A4" s="113"/>
      <c r="B4" s="4" t="s">
        <v>4</v>
      </c>
      <c r="C4" s="1"/>
      <c r="D4" s="1"/>
      <c r="E4" s="1"/>
      <c r="F4" s="17"/>
    </row>
    <row r="5" spans="1:6" ht="31.5">
      <c r="A5" s="113"/>
      <c r="B5" s="89" t="s">
        <v>58</v>
      </c>
      <c r="C5" s="1"/>
      <c r="D5" s="1"/>
      <c r="E5" s="1"/>
      <c r="F5" s="17"/>
    </row>
    <row r="6" spans="1:6" ht="21.75" customHeight="1">
      <c r="A6" s="113"/>
      <c r="B6" s="120" t="s">
        <v>17</v>
      </c>
      <c r="C6" s="142"/>
      <c r="D6" s="143"/>
      <c r="E6" s="1">
        <v>0</v>
      </c>
      <c r="F6" s="19"/>
    </row>
    <row r="7" spans="1:6" ht="21.75" customHeight="1" thickBot="1">
      <c r="A7" s="113"/>
      <c r="B7" s="120" t="s">
        <v>69</v>
      </c>
      <c r="C7" s="142"/>
      <c r="D7" s="143"/>
      <c r="E7" s="1">
        <v>0</v>
      </c>
      <c r="F7" s="19"/>
    </row>
    <row r="8" spans="1:6" ht="21.75" customHeight="1" thickBot="1">
      <c r="A8" s="90"/>
      <c r="B8" s="6"/>
      <c r="C8" s="7"/>
      <c r="D8" s="7"/>
      <c r="E8" s="7"/>
      <c r="F8" s="91"/>
    </row>
    <row r="9" spans="1:6" ht="21.75" customHeight="1">
      <c r="A9" s="115" t="s">
        <v>24</v>
      </c>
      <c r="B9" s="8" t="s">
        <v>6</v>
      </c>
      <c r="C9" s="9">
        <v>1662</v>
      </c>
      <c r="D9" s="9">
        <v>1662</v>
      </c>
      <c r="E9" s="9">
        <v>1668.7</v>
      </c>
      <c r="F9" s="43">
        <f>E9/D9</f>
        <v>1.0040312876052948</v>
      </c>
    </row>
    <row r="10" spans="1:6" ht="21.75" customHeight="1" thickBot="1">
      <c r="A10" s="116"/>
      <c r="B10" s="10" t="s">
        <v>7</v>
      </c>
      <c r="C10" s="5">
        <v>1662</v>
      </c>
      <c r="D10" s="5">
        <v>1662</v>
      </c>
      <c r="E10" s="5">
        <v>1713.6</v>
      </c>
      <c r="F10" s="29">
        <f>E10/D10</f>
        <v>1.0310469314079422</v>
      </c>
    </row>
    <row r="11" spans="1:6" ht="23.25" customHeight="1" thickBot="1" thickTop="1">
      <c r="A11" s="117"/>
      <c r="B11" s="21" t="s">
        <v>8</v>
      </c>
      <c r="C11" s="22">
        <f>C10-C9</f>
        <v>0</v>
      </c>
      <c r="D11" s="22">
        <f>D10-D9</f>
        <v>0</v>
      </c>
      <c r="E11" s="22">
        <f>E10-E9</f>
        <v>44.899999999999864</v>
      </c>
      <c r="F11" s="92"/>
    </row>
    <row r="12" ht="28.5" customHeight="1" thickBot="1"/>
    <row r="13" spans="1:6" ht="28.5" customHeight="1" thickBot="1">
      <c r="A13" s="104" t="s">
        <v>27</v>
      </c>
      <c r="B13" s="105"/>
      <c r="C13" s="105"/>
      <c r="D13" s="105"/>
      <c r="E13" s="105"/>
      <c r="F13" s="106"/>
    </row>
    <row r="14" spans="1:6" ht="21.75" customHeight="1" thickBot="1">
      <c r="A14" s="99" t="s">
        <v>28</v>
      </c>
      <c r="B14" s="35"/>
      <c r="C14" s="102" t="s">
        <v>72</v>
      </c>
      <c r="D14" s="103"/>
      <c r="E14" s="36" t="s">
        <v>73</v>
      </c>
      <c r="F14" s="37"/>
    </row>
    <row r="15" spans="1:6" ht="21.75" customHeight="1">
      <c r="A15" s="100"/>
      <c r="B15" s="38" t="s">
        <v>21</v>
      </c>
      <c r="C15" s="107">
        <v>986.6</v>
      </c>
      <c r="D15" s="108"/>
      <c r="E15" s="39">
        <v>969.6</v>
      </c>
      <c r="F15" s="40"/>
    </row>
    <row r="16" spans="1:6" ht="21.75" customHeight="1">
      <c r="A16" s="100"/>
      <c r="B16" s="11" t="s">
        <v>22</v>
      </c>
      <c r="C16" s="109"/>
      <c r="D16" s="110"/>
      <c r="E16" s="41"/>
      <c r="F16" s="42"/>
    </row>
    <row r="17" spans="1:6" ht="21.75" customHeight="1">
      <c r="A17" s="100"/>
      <c r="B17" s="11" t="s">
        <v>23</v>
      </c>
      <c r="C17" s="109">
        <v>1023.7</v>
      </c>
      <c r="D17" s="110"/>
      <c r="E17" s="39">
        <v>986.7</v>
      </c>
      <c r="F17" s="43"/>
    </row>
    <row r="18" spans="1:6" ht="21.75" customHeight="1" thickBot="1">
      <c r="A18" s="101"/>
      <c r="B18" s="44" t="s">
        <v>25</v>
      </c>
      <c r="C18" s="111">
        <v>23.5</v>
      </c>
      <c r="D18" s="112"/>
      <c r="E18" s="45">
        <v>5.2</v>
      </c>
      <c r="F18" s="46"/>
    </row>
  </sheetData>
  <sheetProtection/>
  <mergeCells count="12">
    <mergeCell ref="A1:B1"/>
    <mergeCell ref="A2:A7"/>
    <mergeCell ref="B6:D6"/>
    <mergeCell ref="B7:D7"/>
    <mergeCell ref="A9:A11"/>
    <mergeCell ref="A13:F13"/>
    <mergeCell ref="A14:A18"/>
    <mergeCell ref="C14:D14"/>
    <mergeCell ref="C15:D15"/>
    <mergeCell ref="C16:D16"/>
    <mergeCell ref="C17:D17"/>
    <mergeCell ref="C18:D18"/>
  </mergeCells>
  <printOptions horizontalCentered="1"/>
  <pageMargins left="0.15748031496062992" right="0.1968503937007874" top="0.8661417322834646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B4" sqref="B4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710937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29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8080</v>
      </c>
      <c r="D2" s="2">
        <v>8370.2</v>
      </c>
      <c r="E2" s="2">
        <v>8295</v>
      </c>
      <c r="F2" s="16">
        <f>E2/D2</f>
        <v>0.9910157463381997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105</v>
      </c>
      <c r="D4" s="1">
        <v>155.3</v>
      </c>
      <c r="E4" s="1">
        <v>116.3</v>
      </c>
      <c r="F4" s="17">
        <f>E4/D4</f>
        <v>0.7488731487443657</v>
      </c>
    </row>
    <row r="5" spans="1:6" ht="21.75" customHeight="1">
      <c r="A5" s="128"/>
      <c r="B5" s="4" t="s">
        <v>13</v>
      </c>
      <c r="C5" s="1">
        <v>25</v>
      </c>
      <c r="D5" s="1">
        <v>62.7</v>
      </c>
      <c r="E5" s="1">
        <v>37.7</v>
      </c>
      <c r="F5" s="17">
        <f>E5/D5</f>
        <v>0.6012759170653907</v>
      </c>
    </row>
    <row r="6" spans="1:6" ht="21.75" customHeight="1">
      <c r="A6" s="128"/>
      <c r="B6" s="4" t="s">
        <v>3</v>
      </c>
      <c r="C6" s="1">
        <v>3680</v>
      </c>
      <c r="D6" s="1">
        <v>3755</v>
      </c>
      <c r="E6" s="1">
        <v>3679.9</v>
      </c>
      <c r="F6" s="17">
        <f>E6/D6</f>
        <v>0.98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256</v>
      </c>
      <c r="E8" s="1">
        <v>256</v>
      </c>
      <c r="F8" s="17">
        <f>E8/D8</f>
        <v>1</v>
      </c>
    </row>
    <row r="9" spans="1:6" ht="21.75" customHeight="1">
      <c r="A9" s="128"/>
      <c r="B9" s="4" t="s">
        <v>20</v>
      </c>
      <c r="C9" s="1">
        <v>4400</v>
      </c>
      <c r="D9" s="1">
        <v>4615.2</v>
      </c>
      <c r="E9" s="1">
        <v>4615.1</v>
      </c>
      <c r="F9" s="17">
        <f>E9/D9</f>
        <v>0.9999783324666321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83</v>
      </c>
      <c r="C11" s="1"/>
      <c r="D11" s="1">
        <v>22.1</v>
      </c>
      <c r="E11" s="1">
        <v>22.1</v>
      </c>
      <c r="F11" s="17">
        <f>E11/D11</f>
        <v>1</v>
      </c>
    </row>
    <row r="12" spans="1:6" ht="21.75" customHeight="1">
      <c r="A12" s="128"/>
      <c r="B12" s="4" t="s">
        <v>82</v>
      </c>
      <c r="C12" s="1"/>
      <c r="D12" s="1">
        <v>18.5</v>
      </c>
      <c r="E12" s="1">
        <v>18.5</v>
      </c>
      <c r="F12" s="17">
        <f>E12/D12</f>
        <v>1</v>
      </c>
    </row>
    <row r="13" spans="1:6" ht="21.75" customHeight="1">
      <c r="A13" s="128"/>
      <c r="B13" s="4" t="s">
        <v>81</v>
      </c>
      <c r="C13" s="1"/>
      <c r="D13" s="1">
        <v>19.6</v>
      </c>
      <c r="E13" s="1">
        <v>19.6</v>
      </c>
      <c r="F13" s="17">
        <f>E13/D13</f>
        <v>1</v>
      </c>
    </row>
    <row r="14" spans="1:6" ht="21.75" customHeight="1">
      <c r="A14" s="128"/>
      <c r="B14" s="4" t="s">
        <v>80</v>
      </c>
      <c r="C14" s="1"/>
      <c r="D14" s="1">
        <v>120</v>
      </c>
      <c r="E14" s="1">
        <v>120</v>
      </c>
      <c r="F14" s="17">
        <f>E14/D14</f>
        <v>1</v>
      </c>
    </row>
    <row r="15" spans="1:6" ht="21.75" customHeight="1">
      <c r="A15" s="128"/>
      <c r="B15" s="4" t="s">
        <v>84</v>
      </c>
      <c r="C15" s="1"/>
      <c r="D15" s="1">
        <v>35</v>
      </c>
      <c r="E15" s="1">
        <v>35</v>
      </c>
      <c r="F15" s="17">
        <f>E15/D15</f>
        <v>1</v>
      </c>
    </row>
    <row r="16" spans="1:6" ht="21.75" customHeight="1">
      <c r="A16" s="128"/>
      <c r="B16" s="4"/>
      <c r="C16" s="1"/>
      <c r="D16" s="1"/>
      <c r="E16" s="1"/>
      <c r="F16" s="17"/>
    </row>
    <row r="17" spans="1:6" ht="21.75" customHeight="1">
      <c r="A17" s="128"/>
      <c r="B17" s="4" t="s">
        <v>4</v>
      </c>
      <c r="C17" s="1"/>
      <c r="D17" s="1">
        <v>0</v>
      </c>
      <c r="E17" s="1">
        <v>0</v>
      </c>
      <c r="F17" s="17"/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0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0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665</v>
      </c>
      <c r="D22" s="1">
        <v>1135</v>
      </c>
      <c r="E22" s="1">
        <v>934.6</v>
      </c>
      <c r="F22" s="17">
        <f>E22/D22</f>
        <v>0.8234361233480176</v>
      </c>
    </row>
    <row r="23" spans="1:6" ht="21.75" customHeight="1" thickBot="1">
      <c r="A23" s="116"/>
      <c r="B23" s="10" t="s">
        <v>7</v>
      </c>
      <c r="C23" s="5">
        <v>685</v>
      </c>
      <c r="D23" s="5">
        <v>1155</v>
      </c>
      <c r="E23" s="5">
        <v>1233.8</v>
      </c>
      <c r="F23" s="52">
        <f>E23/D23</f>
        <v>1.0682251082251082</v>
      </c>
    </row>
    <row r="24" spans="1:6" ht="23.25" customHeight="1" thickBot="1" thickTop="1">
      <c r="A24" s="117"/>
      <c r="B24" s="53" t="s">
        <v>8</v>
      </c>
      <c r="C24" s="22">
        <f>C23-C22</f>
        <v>20</v>
      </c>
      <c r="D24" s="22">
        <f>D23-D22</f>
        <v>20</v>
      </c>
      <c r="E24" s="22">
        <f>E23-E22</f>
        <v>299.19999999999993</v>
      </c>
      <c r="F24" s="23"/>
    </row>
    <row r="25" ht="21.7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181835.54</v>
      </c>
      <c r="D28" s="127"/>
      <c r="E28" s="39">
        <v>359135.54</v>
      </c>
      <c r="F28" s="40"/>
    </row>
    <row r="29" spans="1:6" ht="21.75" customHeight="1">
      <c r="A29" s="100"/>
      <c r="B29" s="11" t="s">
        <v>22</v>
      </c>
      <c r="C29" s="109">
        <v>221589.7</v>
      </c>
      <c r="D29" s="110"/>
      <c r="E29" s="41">
        <v>110002.92</v>
      </c>
      <c r="F29" s="42"/>
    </row>
    <row r="30" spans="1:6" ht="21.75" customHeight="1">
      <c r="A30" s="100"/>
      <c r="B30" s="11" t="s">
        <v>23</v>
      </c>
      <c r="C30" s="109">
        <v>422840.7</v>
      </c>
      <c r="D30" s="110"/>
      <c r="E30" s="39">
        <v>650469.7</v>
      </c>
      <c r="F30" s="43"/>
    </row>
    <row r="31" spans="1:6" ht="21.75" customHeight="1" thickBot="1">
      <c r="A31" s="101"/>
      <c r="B31" s="44" t="s">
        <v>25</v>
      </c>
      <c r="C31" s="111">
        <v>193455.71</v>
      </c>
      <c r="D31" s="112"/>
      <c r="E31" s="45">
        <v>224586.71</v>
      </c>
      <c r="F31" s="46"/>
    </row>
    <row r="32" ht="12.75">
      <c r="E32" s="48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4330708661417323" right="0.31496062992125984" top="0.75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80" zoomScaleSheetLayoutView="80" zoomScalePageLayoutView="0" workbookViewId="0" topLeftCell="A1">
      <selection activeCell="I28" sqref="I28"/>
    </sheetView>
  </sheetViews>
  <sheetFormatPr defaultColWidth="9.140625" defaultRowHeight="12.75"/>
  <cols>
    <col min="1" max="1" width="6.8515625" style="88" customWidth="1"/>
    <col min="2" max="2" width="44.7109375" style="88" customWidth="1"/>
    <col min="3" max="4" width="10.8515625" style="88" customWidth="1"/>
    <col min="5" max="5" width="13.421875" style="88" customWidth="1"/>
    <col min="6" max="6" width="10.140625" style="88" customWidth="1"/>
    <col min="7" max="16384" width="9.140625" style="88" customWidth="1"/>
  </cols>
  <sheetData>
    <row r="1" spans="1:6" ht="33" customHeight="1" thickBot="1">
      <c r="A1" s="118" t="s">
        <v>59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28071</v>
      </c>
      <c r="D2" s="2">
        <v>29176</v>
      </c>
      <c r="E2" s="2">
        <v>29139.1</v>
      </c>
      <c r="F2" s="16">
        <f>E2/D2</f>
        <v>0.9987352618590621</v>
      </c>
    </row>
    <row r="3" spans="1:6" ht="21.75" customHeight="1">
      <c r="A3" s="128"/>
      <c r="B3" s="4" t="s">
        <v>15</v>
      </c>
      <c r="C3" s="1"/>
      <c r="D3" s="1"/>
      <c r="E3" s="1"/>
      <c r="F3" s="52"/>
    </row>
    <row r="4" spans="1:6" ht="21.75" customHeight="1">
      <c r="A4" s="128"/>
      <c r="B4" s="4" t="s">
        <v>68</v>
      </c>
      <c r="C4" s="1">
        <v>16250</v>
      </c>
      <c r="D4" s="1">
        <v>16449</v>
      </c>
      <c r="E4" s="1">
        <v>16627.6</v>
      </c>
      <c r="F4" s="17">
        <f aca="true" t="shared" si="0" ref="F4:F11">E4/D4</f>
        <v>1.0108578029059516</v>
      </c>
    </row>
    <row r="5" spans="1:6" ht="21.75" customHeight="1">
      <c r="A5" s="128"/>
      <c r="B5" s="4" t="s">
        <v>13</v>
      </c>
      <c r="C5" s="5">
        <v>5820</v>
      </c>
      <c r="D5" s="5">
        <v>5898</v>
      </c>
      <c r="E5" s="5">
        <v>5896.1</v>
      </c>
      <c r="F5" s="17">
        <f t="shared" si="0"/>
        <v>0.9996778569006444</v>
      </c>
    </row>
    <row r="6" spans="1:6" ht="21.75" customHeight="1">
      <c r="A6" s="128"/>
      <c r="B6" s="4" t="s">
        <v>60</v>
      </c>
      <c r="C6" s="5">
        <v>240</v>
      </c>
      <c r="D6" s="5">
        <v>240</v>
      </c>
      <c r="E6" s="5">
        <v>232.5</v>
      </c>
      <c r="F6" s="17">
        <f t="shared" si="0"/>
        <v>0.96875</v>
      </c>
    </row>
    <row r="7" spans="1:6" ht="21.75" customHeight="1">
      <c r="A7" s="128"/>
      <c r="B7" s="4" t="s">
        <v>3</v>
      </c>
      <c r="C7" s="1">
        <v>6300</v>
      </c>
      <c r="D7" s="1">
        <v>6715</v>
      </c>
      <c r="E7" s="1">
        <v>7593.3</v>
      </c>
      <c r="F7" s="43">
        <f t="shared" si="0"/>
        <v>1.1307967237527923</v>
      </c>
    </row>
    <row r="8" spans="1:6" ht="21.75" customHeight="1">
      <c r="A8" s="128"/>
      <c r="B8" s="4" t="s">
        <v>14</v>
      </c>
      <c r="C8" s="1">
        <v>0</v>
      </c>
      <c r="D8" s="1">
        <v>58</v>
      </c>
      <c r="E8" s="1">
        <v>58</v>
      </c>
      <c r="F8" s="43">
        <f t="shared" si="0"/>
        <v>1</v>
      </c>
    </row>
    <row r="9" spans="1:6" ht="21.75" customHeight="1">
      <c r="A9" s="128"/>
      <c r="B9" s="4" t="s">
        <v>61</v>
      </c>
      <c r="C9" s="1">
        <v>0</v>
      </c>
      <c r="D9" s="1">
        <v>179</v>
      </c>
      <c r="E9" s="1">
        <v>179</v>
      </c>
      <c r="F9" s="17">
        <f t="shared" si="0"/>
        <v>1</v>
      </c>
    </row>
    <row r="10" spans="1:6" ht="21.75" customHeight="1">
      <c r="A10" s="128"/>
      <c r="B10" s="4" t="s">
        <v>70</v>
      </c>
      <c r="C10" s="1">
        <v>20639</v>
      </c>
      <c r="D10" s="1">
        <v>20312</v>
      </c>
      <c r="E10" s="1">
        <v>19396.9</v>
      </c>
      <c r="F10" s="43">
        <f t="shared" si="0"/>
        <v>0.9549478141000395</v>
      </c>
    </row>
    <row r="11" spans="1:6" ht="21.75" customHeight="1">
      <c r="A11" s="128"/>
      <c r="B11" s="4" t="s">
        <v>4</v>
      </c>
      <c r="C11" s="1">
        <v>0</v>
      </c>
      <c r="D11" s="1">
        <v>580</v>
      </c>
      <c r="E11" s="1">
        <v>580</v>
      </c>
      <c r="F11" s="17">
        <f t="shared" si="0"/>
        <v>1</v>
      </c>
    </row>
    <row r="12" spans="1:6" ht="21.75" customHeight="1" thickBot="1">
      <c r="A12" s="128"/>
      <c r="B12" s="120" t="s">
        <v>69</v>
      </c>
      <c r="C12" s="142"/>
      <c r="D12" s="143"/>
      <c r="E12" s="1">
        <v>914.9</v>
      </c>
      <c r="F12" s="93"/>
    </row>
    <row r="13" spans="1:6" ht="21.75" customHeight="1" thickBot="1">
      <c r="A13" s="90"/>
      <c r="B13" s="6"/>
      <c r="C13" s="7"/>
      <c r="D13" s="7"/>
      <c r="E13" s="7"/>
      <c r="F13" s="91"/>
    </row>
    <row r="14" spans="1:6" ht="21.75" customHeight="1">
      <c r="A14" s="115" t="s">
        <v>24</v>
      </c>
      <c r="B14" s="8" t="s">
        <v>6</v>
      </c>
      <c r="C14" s="9">
        <v>0</v>
      </c>
      <c r="D14" s="9">
        <v>0</v>
      </c>
      <c r="E14" s="9">
        <v>9.2</v>
      </c>
      <c r="F14" s="28">
        <v>0</v>
      </c>
    </row>
    <row r="15" spans="1:6" ht="21.75" customHeight="1" thickBot="1">
      <c r="A15" s="116"/>
      <c r="B15" s="10" t="s">
        <v>7</v>
      </c>
      <c r="C15" s="5">
        <v>0</v>
      </c>
      <c r="D15" s="5">
        <v>0</v>
      </c>
      <c r="E15" s="5">
        <v>173.2</v>
      </c>
      <c r="F15" s="94">
        <v>0</v>
      </c>
    </row>
    <row r="16" spans="1:6" ht="23.25" customHeight="1" thickBot="1" thickTop="1">
      <c r="A16" s="117"/>
      <c r="B16" s="21" t="s">
        <v>8</v>
      </c>
      <c r="C16" s="22">
        <f>C15-C14</f>
        <v>0</v>
      </c>
      <c r="D16" s="22">
        <f>D15-D14</f>
        <v>0</v>
      </c>
      <c r="E16" s="22">
        <f>E15-E14</f>
        <v>164</v>
      </c>
      <c r="F16" s="92"/>
    </row>
    <row r="17" ht="28.5" customHeight="1" thickBot="1"/>
    <row r="18" spans="1:6" ht="28.5" customHeight="1" thickBot="1">
      <c r="A18" s="104" t="s">
        <v>27</v>
      </c>
      <c r="B18" s="105"/>
      <c r="C18" s="105"/>
      <c r="D18" s="105"/>
      <c r="E18" s="105"/>
      <c r="F18" s="106"/>
    </row>
    <row r="19" spans="1:6" ht="21.75" customHeight="1" thickBot="1">
      <c r="A19" s="99" t="s">
        <v>28</v>
      </c>
      <c r="B19" s="35"/>
      <c r="C19" s="102" t="s">
        <v>72</v>
      </c>
      <c r="D19" s="103"/>
      <c r="E19" s="36" t="s">
        <v>73</v>
      </c>
      <c r="F19" s="37"/>
    </row>
    <row r="20" spans="1:6" ht="21.75" customHeight="1">
      <c r="A20" s="100"/>
      <c r="B20" s="38" t="s">
        <v>21</v>
      </c>
      <c r="C20" s="126">
        <v>203778.58</v>
      </c>
      <c r="D20" s="127"/>
      <c r="E20" s="39">
        <v>124778.58</v>
      </c>
      <c r="F20" s="40"/>
    </row>
    <row r="21" spans="1:6" ht="21.75" customHeight="1">
      <c r="A21" s="100"/>
      <c r="B21" s="11" t="s">
        <v>22</v>
      </c>
      <c r="C21" s="109">
        <v>270751.27</v>
      </c>
      <c r="D21" s="110"/>
      <c r="E21" s="41">
        <v>315410.27</v>
      </c>
      <c r="F21" s="42"/>
    </row>
    <row r="22" spans="1:6" ht="21.75" customHeight="1">
      <c r="A22" s="100"/>
      <c r="B22" s="11" t="s">
        <v>23</v>
      </c>
      <c r="C22" s="109">
        <v>1046902.8</v>
      </c>
      <c r="D22" s="110"/>
      <c r="E22" s="39">
        <v>1454956.8</v>
      </c>
      <c r="F22" s="43"/>
    </row>
    <row r="23" spans="1:6" ht="21.75" customHeight="1" thickBot="1">
      <c r="A23" s="101"/>
      <c r="B23" s="44" t="s">
        <v>25</v>
      </c>
      <c r="C23" s="111">
        <v>167828.01</v>
      </c>
      <c r="D23" s="112"/>
      <c r="E23" s="45">
        <v>186474.01</v>
      </c>
      <c r="F23" s="46"/>
    </row>
  </sheetData>
  <sheetProtection/>
  <mergeCells count="11">
    <mergeCell ref="C21:D21"/>
    <mergeCell ref="A1:B1"/>
    <mergeCell ref="A2:A12"/>
    <mergeCell ref="B12:D12"/>
    <mergeCell ref="A14:A16"/>
    <mergeCell ref="C22:D22"/>
    <mergeCell ref="C23:D23"/>
    <mergeCell ref="A18:F18"/>
    <mergeCell ref="A19:A23"/>
    <mergeCell ref="C19:D19"/>
    <mergeCell ref="C20:D20"/>
  </mergeCell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80" zoomScaleSheetLayoutView="80" zoomScalePageLayoutView="0" workbookViewId="0" topLeftCell="A1">
      <selection activeCell="F23" sqref="F23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63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2445.5</v>
      </c>
      <c r="D2" s="2">
        <v>2578.4</v>
      </c>
      <c r="E2" s="2">
        <v>2271.3</v>
      </c>
      <c r="F2" s="95">
        <f>E2/D2</f>
        <v>0.880895128762023</v>
      </c>
    </row>
    <row r="3" spans="1:6" ht="21.75" customHeight="1">
      <c r="A3" s="128"/>
      <c r="B3" s="4" t="s">
        <v>15</v>
      </c>
      <c r="C3" s="1"/>
      <c r="D3" s="1"/>
      <c r="E3" s="1"/>
      <c r="F3" s="96"/>
    </row>
    <row r="4" spans="1:6" ht="21.75" customHeight="1">
      <c r="A4" s="128"/>
      <c r="B4" s="4" t="s">
        <v>74</v>
      </c>
      <c r="C4" s="1">
        <v>1330</v>
      </c>
      <c r="D4" s="1">
        <v>1349.8</v>
      </c>
      <c r="E4" s="1">
        <v>1122.42</v>
      </c>
      <c r="F4" s="96">
        <f>E4/D4</f>
        <v>0.8315454141354276</v>
      </c>
    </row>
    <row r="5" spans="1:6" ht="21.75" customHeight="1">
      <c r="A5" s="128"/>
      <c r="B5" s="4" t="s">
        <v>13</v>
      </c>
      <c r="C5" s="1">
        <v>358</v>
      </c>
      <c r="D5" s="1">
        <v>358</v>
      </c>
      <c r="E5" s="1">
        <v>365</v>
      </c>
      <c r="F5" s="96">
        <f>E5/D5</f>
        <v>1.0195530726256983</v>
      </c>
    </row>
    <row r="6" spans="1:6" ht="21.75" customHeight="1">
      <c r="A6" s="128"/>
      <c r="B6" s="4" t="s">
        <v>3</v>
      </c>
      <c r="C6" s="1">
        <v>925.5</v>
      </c>
      <c r="D6" s="1">
        <v>1018.4</v>
      </c>
      <c r="E6" s="1">
        <v>802.9</v>
      </c>
      <c r="F6" s="96">
        <f>E6/D6</f>
        <v>0.7883935585231736</v>
      </c>
    </row>
    <row r="7" spans="1:6" ht="21.75" customHeight="1">
      <c r="A7" s="128"/>
      <c r="B7" s="4" t="s">
        <v>2</v>
      </c>
      <c r="C7" s="1"/>
      <c r="D7" s="1"/>
      <c r="E7" s="1"/>
      <c r="F7" s="96"/>
    </row>
    <row r="8" spans="1:6" ht="21.75" customHeight="1">
      <c r="A8" s="128"/>
      <c r="B8" s="4" t="s">
        <v>14</v>
      </c>
      <c r="C8" s="1">
        <v>0</v>
      </c>
      <c r="D8" s="1">
        <v>92.93</v>
      </c>
      <c r="E8" s="1">
        <v>92.93</v>
      </c>
      <c r="F8" s="96">
        <f>E8/D8</f>
        <v>1</v>
      </c>
    </row>
    <row r="9" spans="1:7" ht="21.75" customHeight="1">
      <c r="A9" s="128"/>
      <c r="B9" s="4" t="s">
        <v>62</v>
      </c>
      <c r="C9" s="1">
        <v>1520</v>
      </c>
      <c r="D9" s="1">
        <v>1560</v>
      </c>
      <c r="E9" s="1">
        <v>1560</v>
      </c>
      <c r="F9" s="96">
        <f>E9/D9</f>
        <v>1</v>
      </c>
      <c r="G9" s="18"/>
    </row>
    <row r="10" spans="1:7" ht="21.75" customHeight="1">
      <c r="A10" s="128"/>
      <c r="B10" s="4" t="s">
        <v>15</v>
      </c>
      <c r="C10" s="1"/>
      <c r="D10" s="1"/>
      <c r="E10" s="1"/>
      <c r="F10" s="96"/>
      <c r="G10" s="18"/>
    </row>
    <row r="11" spans="1:6" ht="21.75" customHeight="1">
      <c r="A11" s="128"/>
      <c r="B11" s="4" t="s">
        <v>79</v>
      </c>
      <c r="C11" s="1">
        <v>0</v>
      </c>
      <c r="D11" s="1">
        <v>40</v>
      </c>
      <c r="E11" s="1">
        <v>40</v>
      </c>
      <c r="F11" s="96">
        <f>SUM(E11/D11)</f>
        <v>1</v>
      </c>
    </row>
    <row r="12" spans="1:6" ht="21.75" customHeight="1">
      <c r="A12" s="128"/>
      <c r="B12" s="4"/>
      <c r="C12" s="1"/>
      <c r="D12" s="1"/>
      <c r="E12" s="1"/>
      <c r="F12" s="96"/>
    </row>
    <row r="13" spans="1:6" ht="21.75" customHeight="1">
      <c r="A13" s="128"/>
      <c r="B13" s="4"/>
      <c r="C13" s="1"/>
      <c r="D13" s="1"/>
      <c r="E13" s="1"/>
      <c r="F13" s="96"/>
    </row>
    <row r="14" spans="1:6" ht="21.75" customHeight="1">
      <c r="A14" s="128"/>
      <c r="B14" s="4"/>
      <c r="C14" s="1"/>
      <c r="D14" s="1"/>
      <c r="E14" s="1"/>
      <c r="F14" s="96"/>
    </row>
    <row r="15" spans="1:6" ht="21.75" customHeight="1">
      <c r="A15" s="128"/>
      <c r="B15" s="4"/>
      <c r="C15" s="1"/>
      <c r="D15" s="1"/>
      <c r="E15" s="1"/>
      <c r="F15" s="96"/>
    </row>
    <row r="16" spans="1:6" ht="21.75" customHeight="1">
      <c r="A16" s="128"/>
      <c r="B16" s="4"/>
      <c r="C16" s="1"/>
      <c r="D16" s="1"/>
      <c r="E16" s="1"/>
      <c r="F16" s="96"/>
    </row>
    <row r="17" spans="1:6" ht="21.75" customHeight="1">
      <c r="A17" s="128"/>
      <c r="B17" s="4" t="s">
        <v>4</v>
      </c>
      <c r="C17" s="1">
        <v>0</v>
      </c>
      <c r="D17" s="1">
        <v>0</v>
      </c>
      <c r="E17" s="1">
        <v>0</v>
      </c>
      <c r="F17" s="96">
        <v>0</v>
      </c>
    </row>
    <row r="18" spans="1:6" ht="21.75" customHeight="1">
      <c r="A18" s="128"/>
      <c r="B18" s="120" t="s">
        <v>17</v>
      </c>
      <c r="C18" s="121"/>
      <c r="D18" s="122"/>
      <c r="E18" s="1">
        <v>0</v>
      </c>
      <c r="F18" s="49"/>
    </row>
    <row r="19" spans="1:6" ht="21.75" customHeight="1" thickBot="1">
      <c r="A19" s="128"/>
      <c r="B19" s="120" t="s">
        <v>16</v>
      </c>
      <c r="C19" s="121"/>
      <c r="D19" s="122"/>
      <c r="E19" s="1">
        <f>SUM(E6+E9+E17+E18-E2)</f>
        <v>91.59999999999991</v>
      </c>
      <c r="F19" s="49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91.59999999999991</v>
      </c>
      <c r="F20" s="50"/>
    </row>
    <row r="21" spans="1:6" ht="21.75" customHeight="1" thickBot="1">
      <c r="A21" s="24"/>
      <c r="B21" s="144"/>
      <c r="C21" s="145"/>
      <c r="D21" s="145"/>
      <c r="E21" s="145"/>
      <c r="F21" s="27"/>
    </row>
    <row r="22" spans="1:6" ht="21.75" customHeight="1">
      <c r="A22" s="115" t="s">
        <v>24</v>
      </c>
      <c r="B22" s="8" t="s">
        <v>6</v>
      </c>
      <c r="C22" s="9">
        <v>0</v>
      </c>
      <c r="D22" s="9">
        <v>0</v>
      </c>
      <c r="E22" s="9">
        <v>3</v>
      </c>
      <c r="F22" s="97">
        <v>0</v>
      </c>
    </row>
    <row r="23" spans="1:6" ht="21.75" customHeight="1" thickBot="1">
      <c r="A23" s="116"/>
      <c r="B23" s="10" t="s">
        <v>7</v>
      </c>
      <c r="C23" s="5">
        <v>0</v>
      </c>
      <c r="D23" s="5">
        <v>0</v>
      </c>
      <c r="E23" s="5">
        <v>63</v>
      </c>
      <c r="F23" s="98">
        <v>0</v>
      </c>
    </row>
    <row r="24" spans="1:6" ht="23.25" customHeight="1" thickBot="1" thickTop="1">
      <c r="A24" s="117"/>
      <c r="B24" s="21" t="s">
        <v>8</v>
      </c>
      <c r="C24" s="22">
        <f>C23-C22</f>
        <v>0</v>
      </c>
      <c r="D24" s="22">
        <f>D23-D22</f>
        <v>0</v>
      </c>
      <c r="E24" s="22">
        <f>E23-E22</f>
        <v>60</v>
      </c>
      <c r="F24" s="92"/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22497</v>
      </c>
      <c r="D28" s="127"/>
      <c r="E28" s="39">
        <v>52497</v>
      </c>
      <c r="F28" s="40"/>
    </row>
    <row r="29" spans="1:6" ht="21.75" customHeight="1">
      <c r="A29" s="100"/>
      <c r="B29" s="11" t="s">
        <v>22</v>
      </c>
      <c r="C29" s="109">
        <v>64928.79</v>
      </c>
      <c r="D29" s="110"/>
      <c r="E29" s="41">
        <v>135822.92</v>
      </c>
      <c r="F29" s="42"/>
    </row>
    <row r="30" spans="1:6" ht="21.75" customHeight="1">
      <c r="A30" s="100"/>
      <c r="B30" s="11" t="s">
        <v>23</v>
      </c>
      <c r="C30" s="109">
        <v>51282.3</v>
      </c>
      <c r="D30" s="110"/>
      <c r="E30" s="39">
        <v>51282.3</v>
      </c>
      <c r="F30" s="43"/>
    </row>
    <row r="31" spans="1:6" ht="21.75" customHeight="1" thickBot="1">
      <c r="A31" s="101"/>
      <c r="B31" s="44" t="s">
        <v>25</v>
      </c>
      <c r="C31" s="111">
        <v>66533.01</v>
      </c>
      <c r="D31" s="112"/>
      <c r="E31" s="45">
        <v>81615.51</v>
      </c>
      <c r="F31" s="46"/>
    </row>
  </sheetData>
  <sheetProtection/>
  <mergeCells count="14">
    <mergeCell ref="A1:B1"/>
    <mergeCell ref="A2:A20"/>
    <mergeCell ref="B18:D18"/>
    <mergeCell ref="B19:D19"/>
    <mergeCell ref="B20:D20"/>
    <mergeCell ref="B21:E21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B27" sqref="B27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30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4052</v>
      </c>
      <c r="D2" s="2">
        <v>4923</v>
      </c>
      <c r="E2" s="2">
        <v>4917.3</v>
      </c>
      <c r="F2" s="16">
        <f>E2/D2</f>
        <v>0.998842169408897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500</v>
      </c>
      <c r="D4" s="1">
        <v>755.7</v>
      </c>
      <c r="E4" s="1">
        <v>759.7</v>
      </c>
      <c r="F4" s="17">
        <f>E4/D4</f>
        <v>1.005293105729787</v>
      </c>
    </row>
    <row r="5" spans="1:6" ht="21.75" customHeight="1">
      <c r="A5" s="128"/>
      <c r="B5" s="4" t="s">
        <v>13</v>
      </c>
      <c r="C5" s="1">
        <v>201</v>
      </c>
      <c r="D5" s="1">
        <v>266.2</v>
      </c>
      <c r="E5" s="1">
        <v>230.8</v>
      </c>
      <c r="F5" s="17">
        <f>E5/D5</f>
        <v>0.8670172802404208</v>
      </c>
    </row>
    <row r="6" spans="1:6" ht="21.75" customHeight="1">
      <c r="A6" s="128"/>
      <c r="B6" s="4" t="s">
        <v>3</v>
      </c>
      <c r="C6" s="1">
        <v>420</v>
      </c>
      <c r="D6" s="1">
        <v>967.4</v>
      </c>
      <c r="E6" s="1">
        <v>963.2</v>
      </c>
      <c r="F6" s="17">
        <f>E6/D6</f>
        <v>0.995658465991317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417.4</v>
      </c>
      <c r="E8" s="1">
        <v>417.3</v>
      </c>
      <c r="F8" s="17">
        <f>E8/D8</f>
        <v>0.9997604216578823</v>
      </c>
    </row>
    <row r="9" spans="1:6" ht="21.75" customHeight="1">
      <c r="A9" s="128"/>
      <c r="B9" s="4" t="s">
        <v>20</v>
      </c>
      <c r="C9" s="1">
        <v>3632</v>
      </c>
      <c r="D9" s="1">
        <v>3872.6</v>
      </c>
      <c r="E9" s="1">
        <v>3872.6</v>
      </c>
      <c r="F9" s="17">
        <f>E9/D9</f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85</v>
      </c>
      <c r="C11" s="1"/>
      <c r="D11" s="1">
        <v>25</v>
      </c>
      <c r="E11" s="1">
        <v>25</v>
      </c>
      <c r="F11" s="17">
        <f aca="true" t="shared" si="0" ref="F11:F17">E11/D11</f>
        <v>1</v>
      </c>
    </row>
    <row r="12" spans="1:6" ht="21.75" customHeight="1">
      <c r="A12" s="128"/>
      <c r="B12" s="4" t="s">
        <v>82</v>
      </c>
      <c r="C12" s="1"/>
      <c r="D12" s="1">
        <v>8.3</v>
      </c>
      <c r="E12" s="1">
        <v>8.3</v>
      </c>
      <c r="F12" s="17">
        <f t="shared" si="0"/>
        <v>1</v>
      </c>
    </row>
    <row r="13" spans="1:6" ht="21.75" customHeight="1">
      <c r="A13" s="128"/>
      <c r="B13" s="4" t="s">
        <v>81</v>
      </c>
      <c r="C13" s="1"/>
      <c r="D13" s="1">
        <v>23.8</v>
      </c>
      <c r="E13" s="1">
        <v>23.8</v>
      </c>
      <c r="F13" s="17">
        <f t="shared" si="0"/>
        <v>1</v>
      </c>
    </row>
    <row r="14" spans="1:6" ht="21.75" customHeight="1">
      <c r="A14" s="128"/>
      <c r="B14" s="4" t="s">
        <v>80</v>
      </c>
      <c r="C14" s="1"/>
      <c r="D14" s="1">
        <v>65</v>
      </c>
      <c r="E14" s="1">
        <v>65</v>
      </c>
      <c r="F14" s="17">
        <f t="shared" si="0"/>
        <v>1</v>
      </c>
    </row>
    <row r="15" spans="1:6" ht="21.75" customHeight="1">
      <c r="A15" s="128"/>
      <c r="B15" s="4" t="s">
        <v>19</v>
      </c>
      <c r="C15" s="1"/>
      <c r="D15" s="1">
        <v>75</v>
      </c>
      <c r="E15" s="1">
        <v>75</v>
      </c>
      <c r="F15" s="17">
        <f t="shared" si="0"/>
        <v>1</v>
      </c>
    </row>
    <row r="16" spans="1:6" ht="21.75" customHeight="1">
      <c r="A16" s="128"/>
      <c r="B16" s="4" t="s">
        <v>66</v>
      </c>
      <c r="C16" s="1"/>
      <c r="D16" s="1">
        <v>43.5</v>
      </c>
      <c r="E16" s="1">
        <v>43.5</v>
      </c>
      <c r="F16" s="17">
        <f t="shared" si="0"/>
        <v>1</v>
      </c>
    </row>
    <row r="17" spans="1:6" ht="21.75" customHeight="1">
      <c r="A17" s="128"/>
      <c r="B17" s="4" t="s">
        <v>4</v>
      </c>
      <c r="C17" s="1"/>
      <c r="D17" s="1">
        <v>83</v>
      </c>
      <c r="E17" s="1">
        <v>83</v>
      </c>
      <c r="F17" s="17">
        <f t="shared" si="0"/>
        <v>1</v>
      </c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49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1.5</v>
      </c>
      <c r="F19" s="49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1.5</v>
      </c>
      <c r="F20" s="50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15" t="s">
        <v>24</v>
      </c>
      <c r="B22" s="4" t="s">
        <v>6</v>
      </c>
      <c r="C22" s="1">
        <v>40</v>
      </c>
      <c r="D22" s="1">
        <v>179</v>
      </c>
      <c r="E22" s="1">
        <v>178.9</v>
      </c>
      <c r="F22" s="17">
        <f>E22/D22</f>
        <v>0.999441340782123</v>
      </c>
    </row>
    <row r="23" spans="1:6" ht="21.75" customHeight="1" thickBot="1">
      <c r="A23" s="116"/>
      <c r="B23" s="10" t="s">
        <v>7</v>
      </c>
      <c r="C23" s="5">
        <v>140</v>
      </c>
      <c r="D23" s="5">
        <v>424</v>
      </c>
      <c r="E23" s="5">
        <v>424</v>
      </c>
      <c r="F23" s="52">
        <f>E23/D23</f>
        <v>1</v>
      </c>
    </row>
    <row r="24" spans="1:6" ht="23.25" customHeight="1" thickBot="1" thickTop="1">
      <c r="A24" s="117"/>
      <c r="B24" s="53" t="s">
        <v>8</v>
      </c>
      <c r="C24" s="22">
        <f>C23-C22</f>
        <v>100</v>
      </c>
      <c r="D24" s="22">
        <f>D23-D22</f>
        <v>245</v>
      </c>
      <c r="E24" s="22">
        <f>E23-E22</f>
        <v>245.1</v>
      </c>
      <c r="F24" s="23">
        <v>1</v>
      </c>
    </row>
    <row r="25" ht="21.7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159120</v>
      </c>
      <c r="D28" s="127"/>
      <c r="E28" s="39">
        <v>199120</v>
      </c>
      <c r="F28" s="40"/>
    </row>
    <row r="29" spans="1:6" ht="21.75" customHeight="1">
      <c r="A29" s="100"/>
      <c r="B29" s="11" t="s">
        <v>22</v>
      </c>
      <c r="C29" s="109">
        <v>354798.52</v>
      </c>
      <c r="D29" s="110"/>
      <c r="E29" s="41">
        <v>418615.44</v>
      </c>
      <c r="F29" s="42"/>
    </row>
    <row r="30" spans="1:6" ht="21.75" customHeight="1">
      <c r="A30" s="100"/>
      <c r="B30" s="11" t="s">
        <v>23</v>
      </c>
      <c r="C30" s="109">
        <v>267568.64</v>
      </c>
      <c r="D30" s="110"/>
      <c r="E30" s="39">
        <v>362540.64</v>
      </c>
      <c r="F30" s="43"/>
    </row>
    <row r="31" spans="1:6" ht="21.75" customHeight="1" thickBot="1">
      <c r="A31" s="101"/>
      <c r="B31" s="44" t="s">
        <v>25</v>
      </c>
      <c r="C31" s="111">
        <v>214148.69</v>
      </c>
      <c r="D31" s="112"/>
      <c r="E31" s="45">
        <v>141352.81</v>
      </c>
      <c r="F31" s="46"/>
    </row>
    <row r="32" ht="12.75">
      <c r="E32" s="48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31496062992125984" right="0.2362204724409449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26" sqref="A26:F26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32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55">
        <v>2364</v>
      </c>
      <c r="D2" s="55">
        <v>3393.8</v>
      </c>
      <c r="E2" s="55">
        <v>3393.8</v>
      </c>
      <c r="F2" s="16">
        <f>E2/D2</f>
        <v>1</v>
      </c>
    </row>
    <row r="3" spans="1:6" ht="21.75" customHeight="1">
      <c r="A3" s="128"/>
      <c r="B3" s="4" t="s">
        <v>15</v>
      </c>
      <c r="C3" s="56"/>
      <c r="D3" s="56"/>
      <c r="E3" s="56"/>
      <c r="F3" s="17"/>
    </row>
    <row r="4" spans="1:6" ht="21.75" customHeight="1">
      <c r="A4" s="128"/>
      <c r="B4" s="4" t="s">
        <v>12</v>
      </c>
      <c r="C4" s="56">
        <v>20</v>
      </c>
      <c r="D4" s="56">
        <v>328.7</v>
      </c>
      <c r="E4" s="56">
        <v>295.9</v>
      </c>
      <c r="F4" s="17">
        <f aca="true" t="shared" si="0" ref="F4:F17">E4/D4</f>
        <v>0.9002129601460298</v>
      </c>
    </row>
    <row r="5" spans="1:6" ht="21.75" customHeight="1">
      <c r="A5" s="128"/>
      <c r="B5" s="4" t="s">
        <v>13</v>
      </c>
      <c r="C5" s="56">
        <v>0</v>
      </c>
      <c r="D5" s="56">
        <v>92.9</v>
      </c>
      <c r="E5" s="56">
        <v>105.6</v>
      </c>
      <c r="F5" s="17">
        <f t="shared" si="0"/>
        <v>1.1367061356297092</v>
      </c>
    </row>
    <row r="6" spans="1:6" ht="21.75" customHeight="1">
      <c r="A6" s="128"/>
      <c r="B6" s="4" t="s">
        <v>3</v>
      </c>
      <c r="C6" s="56">
        <v>62</v>
      </c>
      <c r="D6" s="56">
        <v>607.8</v>
      </c>
      <c r="E6" s="56">
        <v>609.5</v>
      </c>
      <c r="F6" s="17">
        <f t="shared" si="0"/>
        <v>1.0027969726883843</v>
      </c>
    </row>
    <row r="7" spans="1:6" ht="21.75" customHeight="1">
      <c r="A7" s="128"/>
      <c r="B7" s="4" t="s">
        <v>2</v>
      </c>
      <c r="C7" s="56"/>
      <c r="D7" s="56"/>
      <c r="E7" s="56"/>
      <c r="F7" s="17"/>
    </row>
    <row r="8" spans="1:6" ht="21.75" customHeight="1">
      <c r="A8" s="128"/>
      <c r="B8" s="4" t="s">
        <v>14</v>
      </c>
      <c r="C8" s="56"/>
      <c r="D8" s="56">
        <v>503.8</v>
      </c>
      <c r="E8" s="56">
        <v>503.7</v>
      </c>
      <c r="F8" s="17">
        <f t="shared" si="0"/>
        <v>0.9998015085351329</v>
      </c>
    </row>
    <row r="9" spans="1:6" ht="21.75" customHeight="1">
      <c r="A9" s="128"/>
      <c r="B9" s="4" t="s">
        <v>20</v>
      </c>
      <c r="C9" s="56">
        <v>2302</v>
      </c>
      <c r="D9" s="56">
        <v>2718</v>
      </c>
      <c r="E9" s="56">
        <v>2718</v>
      </c>
      <c r="F9" s="17">
        <f t="shared" si="0"/>
        <v>1</v>
      </c>
    </row>
    <row r="10" spans="1:6" ht="21.75" customHeight="1">
      <c r="A10" s="128"/>
      <c r="B10" s="4" t="s">
        <v>15</v>
      </c>
      <c r="C10" s="56"/>
      <c r="D10" s="56"/>
      <c r="E10" s="56"/>
      <c r="F10" s="17"/>
    </row>
    <row r="11" spans="1:6" ht="21.75" customHeight="1">
      <c r="A11" s="128"/>
      <c r="B11" s="4" t="s">
        <v>83</v>
      </c>
      <c r="C11" s="56"/>
      <c r="D11" s="56">
        <v>150.1</v>
      </c>
      <c r="E11" s="56">
        <v>150.1</v>
      </c>
      <c r="F11" s="17">
        <f t="shared" si="0"/>
        <v>1</v>
      </c>
    </row>
    <row r="12" spans="1:6" ht="21.75" customHeight="1">
      <c r="A12" s="128"/>
      <c r="B12" s="4" t="s">
        <v>82</v>
      </c>
      <c r="C12" s="56"/>
      <c r="D12" s="56">
        <v>5.3</v>
      </c>
      <c r="E12" s="56">
        <v>5.3</v>
      </c>
      <c r="F12" s="17">
        <f t="shared" si="0"/>
        <v>1</v>
      </c>
    </row>
    <row r="13" spans="1:6" ht="21.75" customHeight="1">
      <c r="A13" s="128"/>
      <c r="B13" s="4" t="s">
        <v>81</v>
      </c>
      <c r="C13" s="56"/>
      <c r="D13" s="56">
        <v>19.6</v>
      </c>
      <c r="E13" s="56">
        <v>19.6</v>
      </c>
      <c r="F13" s="17">
        <f t="shared" si="0"/>
        <v>1</v>
      </c>
    </row>
    <row r="14" spans="1:6" ht="21.75" customHeight="1">
      <c r="A14" s="128"/>
      <c r="B14" s="4" t="s">
        <v>80</v>
      </c>
      <c r="C14" s="56"/>
      <c r="D14" s="56">
        <v>170</v>
      </c>
      <c r="E14" s="56">
        <v>170</v>
      </c>
      <c r="F14" s="17">
        <f t="shared" si="0"/>
        <v>1</v>
      </c>
    </row>
    <row r="15" spans="1:6" ht="21.75" customHeight="1">
      <c r="A15" s="128"/>
      <c r="B15" s="4" t="s">
        <v>86</v>
      </c>
      <c r="C15" s="56"/>
      <c r="D15" s="56">
        <v>71</v>
      </c>
      <c r="E15" s="56">
        <v>71</v>
      </c>
      <c r="F15" s="17">
        <f t="shared" si="0"/>
        <v>1</v>
      </c>
    </row>
    <row r="16" spans="1:6" ht="21.75" customHeight="1">
      <c r="A16" s="128"/>
      <c r="B16" s="4"/>
      <c r="C16" s="56"/>
      <c r="D16" s="56"/>
      <c r="E16" s="56"/>
      <c r="F16" s="17"/>
    </row>
    <row r="17" spans="1:6" ht="21.75" customHeight="1">
      <c r="A17" s="128"/>
      <c r="B17" s="4" t="s">
        <v>4</v>
      </c>
      <c r="C17" s="56"/>
      <c r="D17" s="56">
        <v>68</v>
      </c>
      <c r="E17" s="56">
        <v>68</v>
      </c>
      <c r="F17" s="17">
        <f t="shared" si="0"/>
        <v>1</v>
      </c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1.699999999999818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1.699999999999818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17</v>
      </c>
      <c r="D22" s="1">
        <v>52.9</v>
      </c>
      <c r="E22" s="1">
        <v>52.9</v>
      </c>
      <c r="F22" s="17">
        <f>E22/D22</f>
        <v>1</v>
      </c>
    </row>
    <row r="23" spans="1:6" ht="21.75" customHeight="1" thickBot="1">
      <c r="A23" s="116"/>
      <c r="B23" s="10" t="s">
        <v>7</v>
      </c>
      <c r="C23" s="5">
        <v>60</v>
      </c>
      <c r="D23" s="5">
        <v>269.9</v>
      </c>
      <c r="E23" s="5">
        <v>269.6</v>
      </c>
      <c r="F23" s="52">
        <f>E23/D23</f>
        <v>0.998888477213783</v>
      </c>
    </row>
    <row r="24" spans="1:6" ht="23.25" customHeight="1" thickBot="1" thickTop="1">
      <c r="A24" s="117"/>
      <c r="B24" s="53" t="s">
        <v>8</v>
      </c>
      <c r="C24" s="22">
        <f>C23-C22</f>
        <v>43</v>
      </c>
      <c r="D24" s="22">
        <f>D23-D22</f>
        <v>216.99999999999997</v>
      </c>
      <c r="E24" s="22">
        <f>E23-E22</f>
        <v>216.70000000000002</v>
      </c>
      <c r="F24" s="23">
        <f>E24/D24</f>
        <v>0.9986175115207375</v>
      </c>
    </row>
    <row r="25" ht="21.7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148097</v>
      </c>
      <c r="D28" s="127"/>
      <c r="E28" s="39">
        <v>89397</v>
      </c>
      <c r="F28" s="40"/>
    </row>
    <row r="29" spans="1:6" ht="21.75" customHeight="1">
      <c r="A29" s="100"/>
      <c r="B29" s="11" t="s">
        <v>22</v>
      </c>
      <c r="C29" s="109">
        <v>64972.22</v>
      </c>
      <c r="D29" s="110"/>
      <c r="E29" s="41">
        <v>30426.44</v>
      </c>
      <c r="F29" s="42"/>
    </row>
    <row r="30" spans="1:6" ht="21.75" customHeight="1">
      <c r="A30" s="100"/>
      <c r="B30" s="11" t="s">
        <v>23</v>
      </c>
      <c r="C30" s="109">
        <v>147995.93</v>
      </c>
      <c r="D30" s="110"/>
      <c r="E30" s="39">
        <v>86185.25</v>
      </c>
      <c r="F30" s="43"/>
    </row>
    <row r="31" spans="1:6" ht="21.75" customHeight="1" thickBot="1">
      <c r="A31" s="101"/>
      <c r="B31" s="44" t="s">
        <v>25</v>
      </c>
      <c r="C31" s="111">
        <v>52287.6</v>
      </c>
      <c r="D31" s="112"/>
      <c r="E31" s="45">
        <v>32875.62</v>
      </c>
      <c r="F31" s="46"/>
    </row>
    <row r="32" ht="12.75">
      <c r="E32" s="48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2362204724409449" right="0.2362204724409449" top="0.8267716535433072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26" sqref="A26:F26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33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3981</v>
      </c>
      <c r="D2" s="2">
        <v>4260.7</v>
      </c>
      <c r="E2" s="2">
        <v>4419</v>
      </c>
      <c r="F2" s="16">
        <f>E2/D2</f>
        <v>1.0371535193747508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15</v>
      </c>
      <c r="D4" s="1">
        <v>155.7</v>
      </c>
      <c r="E4" s="1">
        <v>121.7</v>
      </c>
      <c r="F4" s="17">
        <f aca="true" t="shared" si="0" ref="F4:F16">E4/D4</f>
        <v>0.781631342324984</v>
      </c>
    </row>
    <row r="5" spans="1:6" ht="21.75" customHeight="1">
      <c r="A5" s="128"/>
      <c r="B5" s="4" t="s">
        <v>13</v>
      </c>
      <c r="C5" s="1">
        <v>5</v>
      </c>
      <c r="D5" s="1">
        <v>57.1</v>
      </c>
      <c r="E5" s="1">
        <v>39.5</v>
      </c>
      <c r="F5" s="17">
        <f t="shared" si="0"/>
        <v>0.691768826619965</v>
      </c>
    </row>
    <row r="6" spans="1:6" ht="21.75" customHeight="1">
      <c r="A6" s="128"/>
      <c r="B6" s="4" t="s">
        <v>3</v>
      </c>
      <c r="C6" s="1">
        <v>470</v>
      </c>
      <c r="D6" s="1">
        <v>483.3</v>
      </c>
      <c r="E6" s="1">
        <v>688.2</v>
      </c>
      <c r="F6" s="17">
        <f t="shared" si="0"/>
        <v>1.4239602731222845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13.3</v>
      </c>
      <c r="E8" s="1">
        <v>111.2</v>
      </c>
      <c r="F8" s="17">
        <f t="shared" si="0"/>
        <v>8.360902255639097</v>
      </c>
    </row>
    <row r="9" spans="1:6" ht="21.75" customHeight="1">
      <c r="A9" s="128"/>
      <c r="B9" s="4" t="s">
        <v>20</v>
      </c>
      <c r="C9" s="1">
        <v>3511</v>
      </c>
      <c r="D9" s="1">
        <v>3777.4</v>
      </c>
      <c r="E9" s="1">
        <v>3777.4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83</v>
      </c>
      <c r="C11" s="1"/>
      <c r="D11" s="1">
        <v>22.1</v>
      </c>
      <c r="E11" s="1">
        <v>22.1</v>
      </c>
      <c r="F11" s="17">
        <f t="shared" si="0"/>
        <v>1</v>
      </c>
    </row>
    <row r="12" spans="1:6" ht="21.75" customHeight="1">
      <c r="A12" s="128"/>
      <c r="B12" s="4" t="s">
        <v>82</v>
      </c>
      <c r="C12" s="1"/>
      <c r="D12" s="1">
        <v>11.5</v>
      </c>
      <c r="E12" s="1">
        <v>11.5</v>
      </c>
      <c r="F12" s="17">
        <f t="shared" si="0"/>
        <v>1</v>
      </c>
    </row>
    <row r="13" spans="1:6" ht="21.75" customHeight="1">
      <c r="A13" s="128"/>
      <c r="B13" s="4" t="s">
        <v>81</v>
      </c>
      <c r="C13" s="1"/>
      <c r="D13" s="1">
        <v>19.6</v>
      </c>
      <c r="E13" s="1">
        <v>19.6</v>
      </c>
      <c r="F13" s="17">
        <f t="shared" si="0"/>
        <v>1</v>
      </c>
    </row>
    <row r="14" spans="1:6" ht="21.75" customHeight="1">
      <c r="A14" s="128"/>
      <c r="B14" s="4" t="s">
        <v>80</v>
      </c>
      <c r="C14" s="1"/>
      <c r="D14" s="1">
        <v>80</v>
      </c>
      <c r="E14" s="1">
        <v>80</v>
      </c>
      <c r="F14" s="17">
        <f t="shared" si="0"/>
        <v>1</v>
      </c>
    </row>
    <row r="15" spans="1:6" ht="21.75" customHeight="1">
      <c r="A15" s="128"/>
      <c r="B15" s="4" t="s">
        <v>19</v>
      </c>
      <c r="C15" s="1"/>
      <c r="D15" s="1">
        <v>40</v>
      </c>
      <c r="E15" s="1">
        <v>40</v>
      </c>
      <c r="F15" s="17">
        <f t="shared" si="0"/>
        <v>1</v>
      </c>
    </row>
    <row r="16" spans="1:6" ht="21.75" customHeight="1">
      <c r="A16" s="128"/>
      <c r="B16" s="4" t="s">
        <v>66</v>
      </c>
      <c r="C16" s="1"/>
      <c r="D16" s="1">
        <v>93.2</v>
      </c>
      <c r="E16" s="1">
        <v>46.6</v>
      </c>
      <c r="F16" s="17">
        <f t="shared" si="0"/>
        <v>0.5</v>
      </c>
    </row>
    <row r="17" spans="1:6" ht="21.75" customHeight="1">
      <c r="A17" s="128"/>
      <c r="B17" s="4" t="s">
        <v>4</v>
      </c>
      <c r="C17" s="1"/>
      <c r="D17" s="1">
        <v>0</v>
      </c>
      <c r="E17" s="1">
        <v>0</v>
      </c>
      <c r="F17" s="17"/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46.600000000000364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46.600000000000364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350</v>
      </c>
      <c r="D22" s="1">
        <v>350</v>
      </c>
      <c r="E22" s="1">
        <v>267.1</v>
      </c>
      <c r="F22" s="17">
        <f>E22/D22</f>
        <v>0.7631428571428572</v>
      </c>
    </row>
    <row r="23" spans="1:6" ht="21.75" customHeight="1" thickBot="1">
      <c r="A23" s="116"/>
      <c r="B23" s="10" t="s">
        <v>7</v>
      </c>
      <c r="C23" s="5">
        <v>350</v>
      </c>
      <c r="D23" s="5">
        <v>350</v>
      </c>
      <c r="E23" s="5">
        <v>359.8</v>
      </c>
      <c r="F23" s="52">
        <f>E23/D23</f>
        <v>1.028</v>
      </c>
    </row>
    <row r="24" spans="1:6" ht="23.25" customHeight="1" thickBot="1" thickTop="1">
      <c r="A24" s="117"/>
      <c r="B24" s="53" t="s">
        <v>8</v>
      </c>
      <c r="C24" s="22">
        <f>C23-C22</f>
        <v>0</v>
      </c>
      <c r="D24" s="22">
        <f>D23-D22</f>
        <v>0</v>
      </c>
      <c r="E24" s="22">
        <f>E23-E22</f>
        <v>92.69999999999999</v>
      </c>
      <c r="F24" s="23"/>
    </row>
    <row r="25" ht="21.7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57952</v>
      </c>
      <c r="D28" s="127"/>
      <c r="E28" s="39">
        <v>57952</v>
      </c>
      <c r="F28" s="40"/>
    </row>
    <row r="29" spans="1:6" ht="21.75" customHeight="1">
      <c r="A29" s="100"/>
      <c r="B29" s="11" t="s">
        <v>22</v>
      </c>
      <c r="C29" s="109">
        <v>186756.12</v>
      </c>
      <c r="D29" s="110"/>
      <c r="E29" s="41">
        <v>75553.94</v>
      </c>
      <c r="F29" s="42"/>
    </row>
    <row r="30" spans="1:6" ht="21.75" customHeight="1">
      <c r="A30" s="100"/>
      <c r="B30" s="11" t="s">
        <v>23</v>
      </c>
      <c r="C30" s="109">
        <v>517967</v>
      </c>
      <c r="D30" s="110"/>
      <c r="E30" s="39">
        <v>235690.55</v>
      </c>
      <c r="F30" s="43"/>
    </row>
    <row r="31" spans="1:6" ht="21.75" customHeight="1" thickBot="1">
      <c r="A31" s="101"/>
      <c r="B31" s="44" t="s">
        <v>25</v>
      </c>
      <c r="C31" s="111">
        <v>305320.77</v>
      </c>
      <c r="D31" s="112"/>
      <c r="E31" s="45">
        <v>336867.27</v>
      </c>
      <c r="F31" s="46"/>
    </row>
    <row r="32" ht="12.75">
      <c r="E32" s="48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 horizontalCentered="1"/>
  <pageMargins left="0.35433070866141736" right="0.3" top="0.82677165354330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26" sqref="A26:F26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34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5100</v>
      </c>
      <c r="D2" s="2">
        <v>6014.8</v>
      </c>
      <c r="E2" s="2">
        <v>6014.1</v>
      </c>
      <c r="F2" s="16">
        <f>E2/D2</f>
        <v>0.9998836204030059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44</v>
      </c>
      <c r="D4" s="1">
        <v>211.5</v>
      </c>
      <c r="E4" s="1">
        <v>211.5</v>
      </c>
      <c r="F4" s="17">
        <f aca="true" t="shared" si="0" ref="F4:F17">E4/D4</f>
        <v>1</v>
      </c>
    </row>
    <row r="5" spans="1:6" ht="21.75" customHeight="1">
      <c r="A5" s="128"/>
      <c r="B5" s="4" t="s">
        <v>13</v>
      </c>
      <c r="C5" s="1">
        <v>24</v>
      </c>
      <c r="D5" s="1">
        <v>86.2</v>
      </c>
      <c r="E5" s="1">
        <v>70.8</v>
      </c>
      <c r="F5" s="17">
        <f t="shared" si="0"/>
        <v>0.8213457076566125</v>
      </c>
    </row>
    <row r="6" spans="1:6" ht="21.75" customHeight="1">
      <c r="A6" s="128"/>
      <c r="B6" s="4" t="s">
        <v>3</v>
      </c>
      <c r="C6" s="1">
        <v>2338</v>
      </c>
      <c r="D6" s="1">
        <v>2910</v>
      </c>
      <c r="E6" s="1">
        <v>2912</v>
      </c>
      <c r="F6" s="17">
        <f t="shared" si="0"/>
        <v>1.0006872852233677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390</v>
      </c>
      <c r="E8" s="1">
        <v>390</v>
      </c>
      <c r="F8" s="17">
        <f t="shared" si="0"/>
        <v>1</v>
      </c>
    </row>
    <row r="9" spans="1:6" ht="21.75" customHeight="1">
      <c r="A9" s="128"/>
      <c r="B9" s="4" t="s">
        <v>20</v>
      </c>
      <c r="C9" s="1">
        <v>2762</v>
      </c>
      <c r="D9" s="1">
        <v>3004.8</v>
      </c>
      <c r="E9" s="1">
        <v>3004.8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82</v>
      </c>
      <c r="C11" s="1"/>
      <c r="D11" s="1">
        <v>5.1</v>
      </c>
      <c r="E11" s="1">
        <v>5.1</v>
      </c>
      <c r="F11" s="17">
        <f t="shared" si="0"/>
        <v>1</v>
      </c>
    </row>
    <row r="12" spans="1:6" ht="21.75" customHeight="1">
      <c r="A12" s="128"/>
      <c r="B12" s="4" t="s">
        <v>81</v>
      </c>
      <c r="C12" s="1"/>
      <c r="D12" s="1">
        <v>23.8</v>
      </c>
      <c r="E12" s="1">
        <v>23.8</v>
      </c>
      <c r="F12" s="17">
        <f t="shared" si="0"/>
        <v>1</v>
      </c>
    </row>
    <row r="13" spans="1:6" ht="21.75" customHeight="1">
      <c r="A13" s="128"/>
      <c r="B13" s="4" t="s">
        <v>80</v>
      </c>
      <c r="C13" s="1"/>
      <c r="D13" s="1">
        <v>62</v>
      </c>
      <c r="E13" s="1">
        <v>62</v>
      </c>
      <c r="F13" s="17">
        <f>E13/D13</f>
        <v>1</v>
      </c>
    </row>
    <row r="14" spans="1:6" ht="21.75" customHeight="1">
      <c r="A14" s="128"/>
      <c r="B14" s="4" t="s">
        <v>66</v>
      </c>
      <c r="C14" s="1"/>
      <c r="D14" s="1">
        <v>151.9</v>
      </c>
      <c r="E14" s="1">
        <v>151.9</v>
      </c>
      <c r="F14" s="17">
        <f>E14/D14</f>
        <v>1</v>
      </c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/>
      <c r="C16" s="1"/>
      <c r="D16" s="1"/>
      <c r="E16" s="1"/>
      <c r="F16" s="17"/>
    </row>
    <row r="17" spans="1:6" ht="21.75" customHeight="1">
      <c r="A17" s="128"/>
      <c r="B17" s="4" t="s">
        <v>4</v>
      </c>
      <c r="C17" s="1"/>
      <c r="D17" s="1">
        <v>100</v>
      </c>
      <c r="E17" s="1">
        <v>100</v>
      </c>
      <c r="F17" s="17">
        <f t="shared" si="0"/>
        <v>1</v>
      </c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2.699999999999818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2.699999999999818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15" t="s">
        <v>24</v>
      </c>
      <c r="B22" s="4" t="s">
        <v>6</v>
      </c>
      <c r="C22" s="1">
        <v>720</v>
      </c>
      <c r="D22" s="1">
        <v>1273.2</v>
      </c>
      <c r="E22" s="1">
        <v>1270</v>
      </c>
      <c r="F22" s="17">
        <f>E22/D22</f>
        <v>0.9974866478165253</v>
      </c>
    </row>
    <row r="23" spans="1:6" ht="21.75" customHeight="1" thickBot="1">
      <c r="A23" s="116"/>
      <c r="B23" s="10" t="s">
        <v>7</v>
      </c>
      <c r="C23" s="5">
        <v>1100</v>
      </c>
      <c r="D23" s="5">
        <v>1570</v>
      </c>
      <c r="E23" s="5">
        <v>1568.6</v>
      </c>
      <c r="F23" s="52">
        <f>E23/D23</f>
        <v>0.999108280254777</v>
      </c>
    </row>
    <row r="24" spans="1:6" ht="23.25" customHeight="1" thickBot="1" thickTop="1">
      <c r="A24" s="117"/>
      <c r="B24" s="53" t="s">
        <v>8</v>
      </c>
      <c r="C24" s="22">
        <f>C23-C22</f>
        <v>380</v>
      </c>
      <c r="D24" s="22">
        <f>D23-D22</f>
        <v>296.79999999999995</v>
      </c>
      <c r="E24" s="22">
        <f>E23-E22</f>
        <v>298.5999999999999</v>
      </c>
      <c r="F24" s="23">
        <f>E24/D24</f>
        <v>1.006064690026954</v>
      </c>
    </row>
    <row r="25" ht="21.7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/>
      <c r="D28" s="127"/>
      <c r="E28" s="39">
        <v>250000</v>
      </c>
      <c r="F28" s="40"/>
    </row>
    <row r="29" spans="1:6" ht="21.75" customHeight="1">
      <c r="A29" s="100"/>
      <c r="B29" s="11" t="s">
        <v>22</v>
      </c>
      <c r="C29" s="109">
        <v>325079.94</v>
      </c>
      <c r="D29" s="110"/>
      <c r="E29" s="41">
        <v>102020.84</v>
      </c>
      <c r="F29" s="42"/>
    </row>
    <row r="30" spans="1:6" ht="21.75" customHeight="1">
      <c r="A30" s="100"/>
      <c r="B30" s="11" t="s">
        <v>23</v>
      </c>
      <c r="C30" s="109">
        <v>214523.21</v>
      </c>
      <c r="D30" s="110"/>
      <c r="E30" s="39">
        <v>157613.21</v>
      </c>
      <c r="F30" s="43"/>
    </row>
    <row r="31" spans="1:6" ht="21.75" customHeight="1" thickBot="1">
      <c r="A31" s="101"/>
      <c r="B31" s="44" t="s">
        <v>25</v>
      </c>
      <c r="C31" s="111">
        <v>141273.89</v>
      </c>
      <c r="D31" s="112"/>
      <c r="E31" s="45">
        <v>122307.45</v>
      </c>
      <c r="F31" s="46"/>
    </row>
    <row r="32" ht="12.75">
      <c r="E32" s="48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 horizontalCentered="1"/>
  <pageMargins left="0.31496062992125984" right="0.31496062992125984" top="0.8661417322834646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F25" sqref="F25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18" t="s">
        <v>35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2297</v>
      </c>
      <c r="D2" s="2">
        <v>2610.5</v>
      </c>
      <c r="E2" s="2">
        <v>2636.1</v>
      </c>
      <c r="F2" s="16">
        <f>E2/D2</f>
        <v>1.0098065504692588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30</v>
      </c>
      <c r="D4" s="1">
        <v>175.2</v>
      </c>
      <c r="E4" s="1">
        <v>175.7</v>
      </c>
      <c r="F4" s="17">
        <f aca="true" t="shared" si="0" ref="F4:F13">E4/D4</f>
        <v>1.0028538812785388</v>
      </c>
    </row>
    <row r="5" spans="1:6" ht="21.75" customHeight="1">
      <c r="A5" s="128"/>
      <c r="B5" s="4" t="s">
        <v>13</v>
      </c>
      <c r="C5" s="1">
        <v>5</v>
      </c>
      <c r="D5" s="1">
        <v>51.7</v>
      </c>
      <c r="E5" s="1">
        <v>53.7</v>
      </c>
      <c r="F5" s="17">
        <f t="shared" si="0"/>
        <v>1.0386847195357833</v>
      </c>
    </row>
    <row r="6" spans="1:6" ht="21.75" customHeight="1">
      <c r="A6" s="128"/>
      <c r="B6" s="4" t="s">
        <v>3</v>
      </c>
      <c r="C6" s="1">
        <v>250</v>
      </c>
      <c r="D6" s="1">
        <v>495.3</v>
      </c>
      <c r="E6" s="1">
        <v>520.9</v>
      </c>
      <c r="F6" s="17">
        <f t="shared" si="0"/>
        <v>1.0516858469614374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245.3</v>
      </c>
      <c r="E8" s="1">
        <v>244.4</v>
      </c>
      <c r="F8" s="17">
        <f t="shared" si="0"/>
        <v>0.9963310232368529</v>
      </c>
    </row>
    <row r="9" spans="1:6" ht="21.75" customHeight="1">
      <c r="A9" s="128"/>
      <c r="B9" s="4" t="s">
        <v>20</v>
      </c>
      <c r="C9" s="1">
        <v>2047</v>
      </c>
      <c r="D9" s="1">
        <v>2115.2</v>
      </c>
      <c r="E9" s="1">
        <v>2115.2</v>
      </c>
      <c r="F9" s="17">
        <f t="shared" si="0"/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82</v>
      </c>
      <c r="C11" s="1"/>
      <c r="D11" s="1">
        <v>6.3</v>
      </c>
      <c r="E11" s="1">
        <v>6.3</v>
      </c>
      <c r="F11" s="17">
        <f t="shared" si="0"/>
        <v>1</v>
      </c>
    </row>
    <row r="12" spans="1:6" ht="21.75" customHeight="1">
      <c r="A12" s="128"/>
      <c r="B12" s="4" t="s">
        <v>81</v>
      </c>
      <c r="C12" s="1"/>
      <c r="D12" s="1">
        <v>16.9</v>
      </c>
      <c r="E12" s="1">
        <v>16.9</v>
      </c>
      <c r="F12" s="17">
        <f t="shared" si="0"/>
        <v>1</v>
      </c>
    </row>
    <row r="13" spans="1:6" ht="21.75" customHeight="1">
      <c r="A13" s="128"/>
      <c r="B13" s="4" t="s">
        <v>80</v>
      </c>
      <c r="C13" s="1"/>
      <c r="D13" s="1">
        <v>45</v>
      </c>
      <c r="E13" s="1">
        <v>45</v>
      </c>
      <c r="F13" s="17">
        <f t="shared" si="0"/>
        <v>1</v>
      </c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/>
      <c r="C16" s="1"/>
      <c r="D16" s="1"/>
      <c r="E16" s="1"/>
      <c r="F16" s="17"/>
    </row>
    <row r="17" spans="1:6" ht="21.75" customHeight="1">
      <c r="A17" s="128"/>
      <c r="B17" s="4" t="s">
        <v>4</v>
      </c>
      <c r="C17" s="1"/>
      <c r="D17" s="1"/>
      <c r="E17" s="1"/>
      <c r="F17" s="17"/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0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0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15" t="s">
        <v>24</v>
      </c>
      <c r="B22" s="4" t="s">
        <v>6</v>
      </c>
      <c r="C22" s="1">
        <v>202</v>
      </c>
      <c r="D22" s="1">
        <v>202</v>
      </c>
      <c r="E22" s="1">
        <v>148.7</v>
      </c>
      <c r="F22" s="17">
        <f>E22/D22</f>
        <v>0.7361386138613861</v>
      </c>
    </row>
    <row r="23" spans="1:6" ht="21.75" customHeight="1" thickBot="1">
      <c r="A23" s="116"/>
      <c r="B23" s="10" t="s">
        <v>7</v>
      </c>
      <c r="C23" s="5">
        <v>202</v>
      </c>
      <c r="D23" s="5">
        <v>202</v>
      </c>
      <c r="E23" s="5">
        <v>223.9</v>
      </c>
      <c r="F23" s="52">
        <f>E23/D23</f>
        <v>1.1084158415841585</v>
      </c>
    </row>
    <row r="24" spans="1:6" ht="23.25" customHeight="1" thickBot="1" thickTop="1">
      <c r="A24" s="117"/>
      <c r="B24" s="53" t="s">
        <v>8</v>
      </c>
      <c r="C24" s="22">
        <f>C23-C22</f>
        <v>0</v>
      </c>
      <c r="D24" s="22">
        <f>D23-D22</f>
        <v>0</v>
      </c>
      <c r="E24" s="22">
        <f>E23-E22</f>
        <v>75.20000000000002</v>
      </c>
      <c r="F24" s="23"/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46780</v>
      </c>
      <c r="D28" s="127"/>
      <c r="E28" s="39">
        <v>45813</v>
      </c>
      <c r="F28" s="40"/>
    </row>
    <row r="29" spans="1:6" ht="21.75" customHeight="1">
      <c r="A29" s="100"/>
      <c r="B29" s="11" t="s">
        <v>22</v>
      </c>
      <c r="C29" s="109">
        <v>541738.93</v>
      </c>
      <c r="D29" s="110"/>
      <c r="E29" s="41">
        <v>426095.79</v>
      </c>
      <c r="F29" s="42"/>
    </row>
    <row r="30" spans="1:6" ht="21.75" customHeight="1">
      <c r="A30" s="100"/>
      <c r="B30" s="11" t="s">
        <v>23</v>
      </c>
      <c r="C30" s="109">
        <v>357005.64</v>
      </c>
      <c r="D30" s="110"/>
      <c r="E30" s="39">
        <v>461704.76</v>
      </c>
      <c r="F30" s="43"/>
    </row>
    <row r="31" spans="1:6" ht="21.75" customHeight="1" thickBot="1">
      <c r="A31" s="101"/>
      <c r="B31" s="44" t="s">
        <v>25</v>
      </c>
      <c r="C31" s="111">
        <v>72553.98</v>
      </c>
      <c r="D31" s="112"/>
      <c r="E31" s="45">
        <v>73090.48</v>
      </c>
      <c r="F31" s="46"/>
    </row>
    <row r="32" ht="12.75">
      <c r="E32" s="48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 horizontalCentered="1"/>
  <pageMargins left="0.31496062992125984" right="0.2362204724409449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F23" sqref="F23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1.5" customHeight="1" thickBot="1">
      <c r="A1" s="118" t="s">
        <v>36</v>
      </c>
      <c r="B1" s="119"/>
      <c r="C1" s="12" t="s">
        <v>9</v>
      </c>
      <c r="D1" s="12" t="s">
        <v>10</v>
      </c>
      <c r="E1" s="13" t="s">
        <v>71</v>
      </c>
      <c r="F1" s="14" t="s">
        <v>11</v>
      </c>
    </row>
    <row r="2" spans="1:6" ht="21.75" customHeight="1" thickTop="1">
      <c r="A2" s="128" t="s">
        <v>0</v>
      </c>
      <c r="B2" s="3" t="s">
        <v>1</v>
      </c>
      <c r="C2" s="2">
        <v>4528</v>
      </c>
      <c r="D2" s="2">
        <v>5002.8</v>
      </c>
      <c r="E2" s="2">
        <v>5002.4</v>
      </c>
      <c r="F2" s="16">
        <f>E2/D2</f>
        <v>0.9999200447749259</v>
      </c>
    </row>
    <row r="3" spans="1:6" ht="21.75" customHeight="1">
      <c r="A3" s="128"/>
      <c r="B3" s="4" t="s">
        <v>15</v>
      </c>
      <c r="C3" s="1"/>
      <c r="D3" s="1"/>
      <c r="E3" s="1"/>
      <c r="F3" s="17"/>
    </row>
    <row r="4" spans="1:6" ht="21.75" customHeight="1">
      <c r="A4" s="128"/>
      <c r="B4" s="4" t="s">
        <v>12</v>
      </c>
      <c r="C4" s="1">
        <v>30</v>
      </c>
      <c r="D4" s="1">
        <v>117.1</v>
      </c>
      <c r="E4" s="1">
        <v>117</v>
      </c>
      <c r="F4" s="17">
        <f>E4/D4</f>
        <v>0.9991460290350128</v>
      </c>
    </row>
    <row r="5" spans="1:6" ht="21.75" customHeight="1">
      <c r="A5" s="128"/>
      <c r="B5" s="4" t="s">
        <v>13</v>
      </c>
      <c r="C5" s="1"/>
      <c r="D5" s="1">
        <v>33.7</v>
      </c>
      <c r="E5" s="1">
        <v>33.7</v>
      </c>
      <c r="F5" s="17">
        <f>E5/D5</f>
        <v>1</v>
      </c>
    </row>
    <row r="6" spans="1:6" ht="21.75" customHeight="1">
      <c r="A6" s="128"/>
      <c r="B6" s="4" t="s">
        <v>3</v>
      </c>
      <c r="C6" s="1">
        <v>1075</v>
      </c>
      <c r="D6" s="1">
        <v>1419</v>
      </c>
      <c r="E6" s="1">
        <v>1418.6</v>
      </c>
      <c r="F6" s="17">
        <f>E6/D6</f>
        <v>0.9997181113460183</v>
      </c>
    </row>
    <row r="7" spans="1:6" ht="21.75" customHeight="1">
      <c r="A7" s="128"/>
      <c r="B7" s="4" t="s">
        <v>2</v>
      </c>
      <c r="C7" s="1"/>
      <c r="D7" s="1"/>
      <c r="E7" s="1"/>
      <c r="F7" s="17"/>
    </row>
    <row r="8" spans="1:6" ht="21.75" customHeight="1">
      <c r="A8" s="128"/>
      <c r="B8" s="4" t="s">
        <v>14</v>
      </c>
      <c r="C8" s="1"/>
      <c r="D8" s="1">
        <v>217</v>
      </c>
      <c r="E8" s="1">
        <v>216.8</v>
      </c>
      <c r="F8" s="17">
        <f>E8/D8</f>
        <v>0.999078341013825</v>
      </c>
    </row>
    <row r="9" spans="1:6" ht="21.75" customHeight="1">
      <c r="A9" s="128"/>
      <c r="B9" s="4" t="s">
        <v>20</v>
      </c>
      <c r="C9" s="1">
        <v>3453</v>
      </c>
      <c r="D9" s="1">
        <v>3583.8</v>
      </c>
      <c r="E9" s="1">
        <v>3583.8</v>
      </c>
      <c r="F9" s="17">
        <f>E9/D9</f>
        <v>1</v>
      </c>
    </row>
    <row r="10" spans="1:6" ht="21.75" customHeight="1">
      <c r="A10" s="128"/>
      <c r="B10" s="4" t="s">
        <v>15</v>
      </c>
      <c r="C10" s="1"/>
      <c r="D10" s="1"/>
      <c r="E10" s="1"/>
      <c r="F10" s="17"/>
    </row>
    <row r="11" spans="1:6" ht="21.75" customHeight="1">
      <c r="A11" s="128"/>
      <c r="B11" s="4" t="s">
        <v>82</v>
      </c>
      <c r="C11" s="1"/>
      <c r="D11" s="1">
        <v>7</v>
      </c>
      <c r="E11" s="1">
        <v>7</v>
      </c>
      <c r="F11" s="17">
        <f>E11/D11</f>
        <v>1</v>
      </c>
    </row>
    <row r="12" spans="1:6" ht="21.75" customHeight="1">
      <c r="A12" s="128"/>
      <c r="B12" s="4" t="s">
        <v>81</v>
      </c>
      <c r="C12" s="1"/>
      <c r="D12" s="1">
        <v>23.8</v>
      </c>
      <c r="E12" s="1">
        <v>23.8</v>
      </c>
      <c r="F12" s="17">
        <f>E12/D12</f>
        <v>1</v>
      </c>
    </row>
    <row r="13" spans="1:6" ht="21.75" customHeight="1">
      <c r="A13" s="128"/>
      <c r="B13" s="4" t="s">
        <v>80</v>
      </c>
      <c r="C13" s="1"/>
      <c r="D13" s="1">
        <v>100</v>
      </c>
      <c r="E13" s="1">
        <v>100</v>
      </c>
      <c r="F13" s="17">
        <f>E13/D13</f>
        <v>1</v>
      </c>
    </row>
    <row r="14" spans="1:6" ht="21.75" customHeight="1">
      <c r="A14" s="128"/>
      <c r="B14" s="4"/>
      <c r="C14" s="1"/>
      <c r="D14" s="1"/>
      <c r="E14" s="1"/>
      <c r="F14" s="17"/>
    </row>
    <row r="15" spans="1:6" ht="21.75" customHeight="1">
      <c r="A15" s="128"/>
      <c r="B15" s="4"/>
      <c r="C15" s="1"/>
      <c r="D15" s="1"/>
      <c r="E15" s="1"/>
      <c r="F15" s="17"/>
    </row>
    <row r="16" spans="1:6" ht="21.75" customHeight="1">
      <c r="A16" s="128"/>
      <c r="B16" s="4"/>
      <c r="C16" s="1"/>
      <c r="D16" s="1"/>
      <c r="E16" s="1"/>
      <c r="F16" s="17"/>
    </row>
    <row r="17" spans="1:6" ht="21.75" customHeight="1">
      <c r="A17" s="128"/>
      <c r="B17" s="4" t="s">
        <v>4</v>
      </c>
      <c r="C17" s="1"/>
      <c r="D17" s="1"/>
      <c r="E17" s="1"/>
      <c r="F17" s="17"/>
    </row>
    <row r="18" spans="1:6" ht="21.75" customHeight="1">
      <c r="A18" s="128"/>
      <c r="B18" s="120" t="s">
        <v>17</v>
      </c>
      <c r="C18" s="121"/>
      <c r="D18" s="122"/>
      <c r="E18" s="1">
        <f>D17-E17</f>
        <v>0</v>
      </c>
      <c r="F18" s="17"/>
    </row>
    <row r="19" spans="1:6" ht="21.75" customHeight="1" thickBot="1">
      <c r="A19" s="128"/>
      <c r="B19" s="120" t="s">
        <v>16</v>
      </c>
      <c r="C19" s="121"/>
      <c r="D19" s="122"/>
      <c r="E19" s="1">
        <f>E6+E9+E17+E18-E2</f>
        <v>0</v>
      </c>
      <c r="F19" s="17"/>
    </row>
    <row r="20" spans="1:6" ht="23.25" customHeight="1" thickBot="1" thickTop="1">
      <c r="A20" s="129"/>
      <c r="B20" s="123" t="s">
        <v>5</v>
      </c>
      <c r="C20" s="124"/>
      <c r="D20" s="125"/>
      <c r="E20" s="22">
        <f>E19</f>
        <v>0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15" t="s">
        <v>24</v>
      </c>
      <c r="B22" s="4" t="s">
        <v>6</v>
      </c>
      <c r="C22" s="1">
        <v>110</v>
      </c>
      <c r="D22" s="1">
        <v>110</v>
      </c>
      <c r="E22" s="1">
        <v>139.7</v>
      </c>
      <c r="F22" s="17">
        <f>E22/D22</f>
        <v>1.2699999999999998</v>
      </c>
    </row>
    <row r="23" spans="1:6" ht="21.75" customHeight="1" thickBot="1">
      <c r="A23" s="116"/>
      <c r="B23" s="10" t="s">
        <v>7</v>
      </c>
      <c r="C23" s="5">
        <v>110</v>
      </c>
      <c r="D23" s="5">
        <v>110</v>
      </c>
      <c r="E23" s="5">
        <v>172.9</v>
      </c>
      <c r="F23" s="52">
        <f>E23/D23</f>
        <v>1.5718181818181818</v>
      </c>
    </row>
    <row r="24" spans="1:6" ht="23.25" customHeight="1" thickBot="1" thickTop="1">
      <c r="A24" s="117"/>
      <c r="B24" s="53" t="s">
        <v>8</v>
      </c>
      <c r="C24" s="22">
        <f>C23-C22</f>
        <v>0</v>
      </c>
      <c r="D24" s="22">
        <f>D23-D22</f>
        <v>0</v>
      </c>
      <c r="E24" s="22">
        <f>E23-E22</f>
        <v>33.20000000000002</v>
      </c>
      <c r="F24" s="23"/>
    </row>
    <row r="25" ht="28.5" customHeight="1" thickBot="1"/>
    <row r="26" spans="1:6" ht="28.5" customHeight="1" thickBot="1">
      <c r="A26" s="104" t="s">
        <v>27</v>
      </c>
      <c r="B26" s="105"/>
      <c r="C26" s="105"/>
      <c r="D26" s="105"/>
      <c r="E26" s="105"/>
      <c r="F26" s="106"/>
    </row>
    <row r="27" spans="1:6" ht="21.75" customHeight="1" thickBot="1">
      <c r="A27" s="99" t="s">
        <v>28</v>
      </c>
      <c r="B27" s="35"/>
      <c r="C27" s="102" t="s">
        <v>72</v>
      </c>
      <c r="D27" s="103"/>
      <c r="E27" s="36" t="s">
        <v>73</v>
      </c>
      <c r="F27" s="37"/>
    </row>
    <row r="28" spans="1:6" ht="21.75" customHeight="1">
      <c r="A28" s="100"/>
      <c r="B28" s="38" t="s">
        <v>21</v>
      </c>
      <c r="C28" s="126">
        <v>79959</v>
      </c>
      <c r="D28" s="127"/>
      <c r="E28" s="39">
        <v>89299</v>
      </c>
      <c r="F28" s="40"/>
    </row>
    <row r="29" spans="1:6" ht="21.75" customHeight="1">
      <c r="A29" s="100"/>
      <c r="B29" s="11" t="s">
        <v>22</v>
      </c>
      <c r="C29" s="109">
        <v>74887.8</v>
      </c>
      <c r="D29" s="110"/>
      <c r="E29" s="41">
        <v>302.7</v>
      </c>
      <c r="F29" s="42"/>
    </row>
    <row r="30" spans="1:6" ht="21.75" customHeight="1">
      <c r="A30" s="100"/>
      <c r="B30" s="11" t="s">
        <v>23</v>
      </c>
      <c r="C30" s="109">
        <v>316339.7</v>
      </c>
      <c r="D30" s="110"/>
      <c r="E30" s="39">
        <v>323068.7</v>
      </c>
      <c r="F30" s="43"/>
    </row>
    <row r="31" spans="1:6" ht="21.75" customHeight="1" thickBot="1">
      <c r="A31" s="101"/>
      <c r="B31" s="44" t="s">
        <v>25</v>
      </c>
      <c r="C31" s="111">
        <v>62523.01</v>
      </c>
      <c r="D31" s="112"/>
      <c r="E31" s="45">
        <v>83289.01</v>
      </c>
      <c r="F31" s="46"/>
    </row>
    <row r="32" ht="12.75">
      <c r="E32" s="48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 horizontalCentered="1"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 Solutions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2009-03-24T13:02:05Z</cp:lastPrinted>
  <dcterms:created xsi:type="dcterms:W3CDTF">2007-02-12T13:37:58Z</dcterms:created>
  <dcterms:modified xsi:type="dcterms:W3CDTF">2010-05-10T10:15:29Z</dcterms:modified>
  <cp:category/>
  <cp:version/>
  <cp:contentType/>
  <cp:contentStatus/>
</cp:coreProperties>
</file>