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371" windowWidth="13605" windowHeight="12585" tabRatio="892" activeTab="0"/>
  </bookViews>
  <sheets>
    <sheet name="ZŠ a MŠ Barr." sheetId="1" r:id="rId1"/>
    <sheet name="FZŠ Barr." sheetId="2" r:id="rId2"/>
    <sheet name="FZŠ Drtinova" sheetId="3" r:id="rId3"/>
    <sheet name="ZŠ a MŠ Grafická" sheetId="4" r:id="rId4"/>
    <sheet name="ZŠ Kořenského" sheetId="5" r:id="rId5"/>
    <sheet name="ZŠ Nepomucká" sheetId="6" r:id="rId6"/>
    <sheet name="ZŠ Plzeňská" sheetId="7" r:id="rId7"/>
    <sheet name="ZŠ Podbělohorská" sheetId="8" r:id="rId8"/>
    <sheet name="ZŠ a MŠ Radlická" sheetId="9" r:id="rId9"/>
    <sheet name="ZŠ a MŠ Tyršova" sheetId="10" r:id="rId10"/>
    <sheet name="ZŠ a MŠ U Santošky" sheetId="11" r:id="rId11"/>
    <sheet name="ZŠ waldorfská" sheetId="12" r:id="rId12"/>
    <sheet name="ZŠ Weberova" sheetId="13" r:id="rId13"/>
    <sheet name="MŠ Beníškové" sheetId="14" r:id="rId14"/>
    <sheet name="MŠ Hlubočepská" sheetId="15" r:id="rId15"/>
    <sheet name="MŠ Kroupova" sheetId="16" r:id="rId16"/>
    <sheet name="MŠ Kudrnova" sheetId="17" r:id="rId17"/>
    <sheet name="MŠ Kurandové" sheetId="18" r:id="rId18"/>
    <sheet name="MŠ Lohniského 830" sheetId="19" r:id="rId19"/>
    <sheet name="MŠ Lohniského 851" sheetId="20" r:id="rId20"/>
    <sheet name="MŠ Nad Palatou" sheetId="21" r:id="rId21"/>
    <sheet name="MŠ nám. 14.října" sheetId="22" r:id="rId22"/>
    <sheet name="MŠ Peroutkova" sheetId="23" r:id="rId23"/>
    <sheet name="MŠ Peškova" sheetId="24" r:id="rId24"/>
    <sheet name="MŠ Podbělohorská" sheetId="25" r:id="rId25"/>
    <sheet name="MŠ Tréglova" sheetId="26" r:id="rId26"/>
    <sheet name="MŠ Trojdílná" sheetId="27" r:id="rId27"/>
    <sheet name="MŠ U žel. mostu" sheetId="28" r:id="rId28"/>
    <sheet name="CSOP" sheetId="29" r:id="rId29"/>
    <sheet name="ZZ Smíchov" sheetId="30" r:id="rId30"/>
    <sheet name="KK Poštovka" sheetId="31" r:id="rId31"/>
  </sheets>
  <definedNames>
    <definedName name="_xlnm.Print_Area" localSheetId="1">'FZŠ Barr.'!$A$1:$F$31</definedName>
    <definedName name="_xlnm.Print_Area" localSheetId="13">'MŠ Beníškové'!$A$1:$F$32</definedName>
    <definedName name="_xlnm.Print_Area" localSheetId="21">'MŠ nám. 14.října'!$A$1:$F$31</definedName>
    <definedName name="_xlnm.Print_Area" localSheetId="0">'ZŠ a MŠ Barr.'!$A$1:$F$31</definedName>
  </definedNames>
  <calcPr fullCalcOnLoad="1"/>
</workbook>
</file>

<file path=xl/sharedStrings.xml><?xml version="1.0" encoding="utf-8"?>
<sst xmlns="http://schemas.openxmlformats.org/spreadsheetml/2006/main" count="1040" uniqueCount="90">
  <si>
    <t>Hlavní činnost</t>
  </si>
  <si>
    <t>Náklady celkem</t>
  </si>
  <si>
    <t>z toho</t>
  </si>
  <si>
    <t>Výnosy celkem</t>
  </si>
  <si>
    <t>Granty</t>
  </si>
  <si>
    <t>K vrácení celkem</t>
  </si>
  <si>
    <t>Náklady</t>
  </si>
  <si>
    <t>Výnosy</t>
  </si>
  <si>
    <t>Zisk</t>
  </si>
  <si>
    <t>SR</t>
  </si>
  <si>
    <t>UR</t>
  </si>
  <si>
    <t>Skutečnost k 31.12.2006</t>
  </si>
  <si>
    <t>% k UR</t>
  </si>
  <si>
    <t xml:space="preserve">      mzdy</t>
  </si>
  <si>
    <t xml:space="preserve">      odvody</t>
  </si>
  <si>
    <t xml:space="preserve">      převody z vlastních fondů</t>
  </si>
  <si>
    <t>z toho:</t>
  </si>
  <si>
    <t>Nevyčerpaný neinvestiční příspěvek MČ vč. grantů</t>
  </si>
  <si>
    <t>Vratka grantů</t>
  </si>
  <si>
    <t>UZ 31 - Smíchovské dílny</t>
  </si>
  <si>
    <t>UZ 36 - mzdy a odvody</t>
  </si>
  <si>
    <t>UZ 31 - Maďarsko</t>
  </si>
  <si>
    <t>UZ 31 - oslava výročí</t>
  </si>
  <si>
    <t>UZ 34 - výpočetní technika</t>
  </si>
  <si>
    <t>UZ 35 - odměny</t>
  </si>
  <si>
    <t>UZ 91 - MHMP kompenzační pomůcky</t>
  </si>
  <si>
    <t>UZ 81 - MHMP podp.vzděl., drogy</t>
  </si>
  <si>
    <t>UZ 81 - MHMP  drogy</t>
  </si>
  <si>
    <t>UZ 81 - MHMP  bazén</t>
  </si>
  <si>
    <t>Poskytnutý neinvestiční příspěvek MČ</t>
  </si>
  <si>
    <t>Fond odměn</t>
  </si>
  <si>
    <t>Rezervní fond</t>
  </si>
  <si>
    <t>Investiční fond</t>
  </si>
  <si>
    <t>Doplňková činnost</t>
  </si>
  <si>
    <t>Fond kulturních a sociálních potřeb</t>
  </si>
  <si>
    <t>ZŠ a MŠ Barrandov (v tis.Kč)</t>
  </si>
  <si>
    <t>Stav peněžních fondů  (v Kč)</t>
  </si>
  <si>
    <t>k 1.1.2006</t>
  </si>
  <si>
    <t>k 31.12.2006</t>
  </si>
  <si>
    <t>Fondy</t>
  </si>
  <si>
    <t>FZŠ Drtinova  (v tis.Kč)</t>
  </si>
  <si>
    <t>ZŠ a MŠ Grafická  (v tis.Kč)</t>
  </si>
  <si>
    <t>FZŠ Barrandov II.  (v tis.Kč)</t>
  </si>
  <si>
    <t>ZŠ Kořenského  (v tis.Kč)</t>
  </si>
  <si>
    <t>ZŠ Nepomucká  (v tis.Kč)</t>
  </si>
  <si>
    <t>ZŠ Plzeňská  (v tis.Kč)</t>
  </si>
  <si>
    <t xml:space="preserve">ZŠ Podbělohorská  (v tis.Kč) </t>
  </si>
  <si>
    <t>ZŠ a MŠ Radlická  (v tis.Kč)</t>
  </si>
  <si>
    <t>ZŠ a MŠ Tyršova  (v tis.Kč)</t>
  </si>
  <si>
    <t>ZŠ a MŠ U Santošky  (v tis.Kč)</t>
  </si>
  <si>
    <t>ZŠ waldorfská  (v tis.Kč)</t>
  </si>
  <si>
    <t>ZŠ Weberova  (v tis.Kč)</t>
  </si>
  <si>
    <t>MŠ Beníškové  (v tis.Kč)</t>
  </si>
  <si>
    <t xml:space="preserve">       dofin. mzdových nákl. a zákon. odvodů</t>
  </si>
  <si>
    <t xml:space="preserve">Hospodářský výsledek z hlavní činnosti </t>
  </si>
  <si>
    <t>MŠ Hlubočepská  (v tis.Kč)</t>
  </si>
  <si>
    <t xml:space="preserve">       dofin. mzdových nákl. a zákon. odvody</t>
  </si>
  <si>
    <t xml:space="preserve">       mimořád. odměny řed. a zaměst. MŠ</t>
  </si>
  <si>
    <t>MŠ Kroupova  (v tis.Kč)</t>
  </si>
  <si>
    <t xml:space="preserve">     dofin. mzdových nákl. a zákon. odvody</t>
  </si>
  <si>
    <t>MŠ Kurandové  (v tis.Kč)</t>
  </si>
  <si>
    <t xml:space="preserve">    dofin. mzdových nákl. a zákon. odvody</t>
  </si>
  <si>
    <t xml:space="preserve">    mimoř. odměny řed. a zaměst. MŠ</t>
  </si>
  <si>
    <t>MŠ Lohniského 830  (v tis.Kč)</t>
  </si>
  <si>
    <t xml:space="preserve">      dotace od mezinárodních inst.</t>
  </si>
  <si>
    <t>MŠ Lohniského 851  (v tis.Kč)</t>
  </si>
  <si>
    <t xml:space="preserve">    účelová dotace MHMP</t>
  </si>
  <si>
    <t xml:space="preserve">            - nevyčerpaná dotace MHMP</t>
  </si>
  <si>
    <t>MŠ Nad Palatou  (v tis.Kč)</t>
  </si>
  <si>
    <t xml:space="preserve">MŠ Nám. 14. října  (v tis.Kč) </t>
  </si>
  <si>
    <t xml:space="preserve">     dofin. mzdových nákl. a zákon. odvody  </t>
  </si>
  <si>
    <t>MŠ Peroutkova  (v tis.Kč)</t>
  </si>
  <si>
    <t>MŠ Peškova  (v tis.Kč)</t>
  </si>
  <si>
    <t xml:space="preserve">    dofin. mzdových nákl. a zákon. odvody </t>
  </si>
  <si>
    <t xml:space="preserve">    mimoř. odměny řed. a zaměst. MŠ </t>
  </si>
  <si>
    <t>MŠ Podbělohorská  (v tis.Kč)</t>
  </si>
  <si>
    <t>MŠ Tréglova  (v tis.Kč)</t>
  </si>
  <si>
    <t>MŠ Trojdílná  (v tis.Kč)</t>
  </si>
  <si>
    <t>MŠ U železničního mostu  (v tis.Kč)</t>
  </si>
  <si>
    <t>ZZ Smíchov  (v tis.Kč)</t>
  </si>
  <si>
    <t>Neinvestiční příspěvek MČ na úhradu ztráty z minulých let (účetní převod)</t>
  </si>
  <si>
    <t>CSOP  (v tis.Kč)</t>
  </si>
  <si>
    <t xml:space="preserve">       OOV</t>
  </si>
  <si>
    <t xml:space="preserve">      fond odměn</t>
  </si>
  <si>
    <t>Neinvestiční příspěvek MČ</t>
  </si>
  <si>
    <t>Státní dotace pro DSS Na Neklance</t>
  </si>
  <si>
    <t>Vratka nedočerpané dotace ze státního rozpočtu</t>
  </si>
  <si>
    <t>Nevyčerpaný neinvestiční příspěvek MČ vč. státní dotace</t>
  </si>
  <si>
    <t>KK - Poštovka  (v tis.Kč)</t>
  </si>
  <si>
    <t>MŠ Kudrnova  (v tis.Kč)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</si>
</sst>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6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7" fillId="33" borderId="15" xfId="0" applyNumberFormat="1" applyFont="1" applyFill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7" fillId="33" borderId="20" xfId="0" applyNumberFormat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5" fontId="7" fillId="33" borderId="15" xfId="0" applyNumberFormat="1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7" fillId="33" borderId="15" xfId="0" applyNumberFormat="1" applyFont="1" applyFill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7" fillId="33" borderId="23" xfId="0" applyNumberFormat="1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164" fontId="7" fillId="33" borderId="25" xfId="0" applyNumberFormat="1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26" xfId="0" applyNumberFormat="1" applyFont="1" applyBorder="1" applyAlignment="1">
      <alignment horizontal="left" vertical="center"/>
    </xf>
    <xf numFmtId="164" fontId="2" fillId="0" borderId="27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165" fontId="7" fillId="33" borderId="30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5" fontId="2" fillId="0" borderId="3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right" vertical="center"/>
    </xf>
    <xf numFmtId="0" fontId="7" fillId="34" borderId="33" xfId="0" applyFont="1" applyFill="1" applyBorder="1" applyAlignment="1">
      <alignment horizontal="center" vertical="center" textRotation="90"/>
    </xf>
    <xf numFmtId="164" fontId="7" fillId="34" borderId="33" xfId="0" applyNumberFormat="1" applyFont="1" applyFill="1" applyBorder="1" applyAlignment="1">
      <alignment horizontal="left" vertical="center"/>
    </xf>
    <xf numFmtId="164" fontId="7" fillId="34" borderId="33" xfId="0" applyNumberFormat="1" applyFont="1" applyFill="1" applyBorder="1" applyAlignment="1">
      <alignment horizontal="right" vertical="center"/>
    </xf>
    <xf numFmtId="165" fontId="7" fillId="34" borderId="33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165" fontId="2" fillId="0" borderId="35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" fillId="0" borderId="41" xfId="0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164" fontId="2" fillId="0" borderId="42" xfId="0" applyNumberFormat="1" applyFont="1" applyBorder="1" applyAlignment="1">
      <alignment horizontal="right" vertical="center"/>
    </xf>
    <xf numFmtId="164" fontId="7" fillId="33" borderId="43" xfId="0" applyNumberFormat="1" applyFont="1" applyFill="1" applyBorder="1" applyAlignment="1">
      <alignment horizontal="right" vertical="center"/>
    </xf>
    <xf numFmtId="164" fontId="2" fillId="0" borderId="44" xfId="0" applyNumberFormat="1" applyFont="1" applyBorder="1" applyAlignment="1">
      <alignment horizontal="left" vertical="center"/>
    </xf>
    <xf numFmtId="164" fontId="7" fillId="33" borderId="45" xfId="0" applyNumberFormat="1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 textRotation="90" wrapText="1"/>
    </xf>
    <xf numFmtId="164" fontId="7" fillId="34" borderId="0" xfId="0" applyNumberFormat="1" applyFont="1" applyFill="1" applyBorder="1" applyAlignment="1">
      <alignment horizontal="left" vertical="center"/>
    </xf>
    <xf numFmtId="164" fontId="7" fillId="34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4" fontId="7" fillId="33" borderId="20" xfId="0" applyNumberFormat="1" applyFont="1" applyFill="1" applyBorder="1" applyAlignment="1">
      <alignment horizontal="center" vertical="center"/>
    </xf>
    <xf numFmtId="164" fontId="7" fillId="33" borderId="43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left" vertical="center"/>
    </xf>
    <xf numFmtId="164" fontId="7" fillId="33" borderId="34" xfId="0" applyNumberFormat="1" applyFont="1" applyFill="1" applyBorder="1" applyAlignment="1">
      <alignment horizontal="right" vertical="center"/>
    </xf>
    <xf numFmtId="165" fontId="7" fillId="33" borderId="35" xfId="0" applyNumberFormat="1" applyFont="1" applyFill="1" applyBorder="1" applyAlignment="1">
      <alignment horizontal="right" vertical="center"/>
    </xf>
    <xf numFmtId="164" fontId="7" fillId="33" borderId="46" xfId="0" applyNumberFormat="1" applyFont="1" applyFill="1" applyBorder="1" applyAlignment="1">
      <alignment horizontal="left" vertical="center"/>
    </xf>
    <xf numFmtId="9" fontId="2" fillId="0" borderId="47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33" borderId="30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90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right" vertical="center" wrapText="1"/>
    </xf>
    <xf numFmtId="0" fontId="10" fillId="0" borderId="51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4" fontId="2" fillId="0" borderId="53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4" fontId="2" fillId="0" borderId="55" xfId="0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 horizontal="right" vertical="center"/>
    </xf>
    <xf numFmtId="4" fontId="2" fillId="0" borderId="57" xfId="0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164" fontId="2" fillId="0" borderId="36" xfId="0" applyNumberFormat="1" applyFont="1" applyBorder="1" applyAlignment="1">
      <alignment horizontal="left" vertical="center"/>
    </xf>
    <xf numFmtId="164" fontId="0" fillId="0" borderId="64" xfId="0" applyNumberFormat="1" applyBorder="1" applyAlignment="1">
      <alignment vertical="center"/>
    </xf>
    <xf numFmtId="164" fontId="0" fillId="0" borderId="56" xfId="0" applyNumberFormat="1" applyBorder="1" applyAlignment="1">
      <alignment vertical="center"/>
    </xf>
    <xf numFmtId="164" fontId="7" fillId="33" borderId="23" xfId="0" applyNumberFormat="1" applyFont="1" applyFill="1" applyBorder="1" applyAlignment="1">
      <alignment horizontal="left" vertical="center"/>
    </xf>
    <xf numFmtId="164" fontId="0" fillId="0" borderId="65" xfId="0" applyNumberFormat="1" applyBorder="1" applyAlignment="1">
      <alignment vertical="center"/>
    </xf>
    <xf numFmtId="164" fontId="0" fillId="0" borderId="66" xfId="0" applyNumberFormat="1" applyBorder="1" applyAlignment="1">
      <alignment vertical="center"/>
    </xf>
    <xf numFmtId="0" fontId="3" fillId="0" borderId="59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left" vertical="center"/>
    </xf>
    <xf numFmtId="164" fontId="0" fillId="0" borderId="68" xfId="0" applyNumberFormat="1" applyBorder="1" applyAlignment="1">
      <alignment vertical="center"/>
    </xf>
    <xf numFmtId="164" fontId="0" fillId="0" borderId="69" xfId="0" applyNumberFormat="1" applyBorder="1" applyAlignment="1">
      <alignment vertical="center"/>
    </xf>
    <xf numFmtId="0" fontId="0" fillId="0" borderId="63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80" zoomScaleNormal="75" zoomScaleSheetLayoutView="80" zoomScalePageLayoutView="0" workbookViewId="0" topLeftCell="A1">
      <selection activeCell="A22" sqref="A22:A24"/>
    </sheetView>
  </sheetViews>
  <sheetFormatPr defaultColWidth="9.140625" defaultRowHeight="12.75"/>
  <cols>
    <col min="1" max="1" width="6.710937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35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08" t="s">
        <v>0</v>
      </c>
      <c r="B2" s="26" t="s">
        <v>1</v>
      </c>
      <c r="C2" s="14">
        <v>13712</v>
      </c>
      <c r="D2" s="14">
        <v>15641.4</v>
      </c>
      <c r="E2" s="35">
        <v>15244.5</v>
      </c>
      <c r="F2" s="21">
        <f>E2/D2</f>
        <v>0.9746250335647705</v>
      </c>
    </row>
    <row r="3" spans="1:6" ht="21.75" customHeight="1">
      <c r="A3" s="108"/>
      <c r="B3" s="27" t="s">
        <v>16</v>
      </c>
      <c r="C3" s="15"/>
      <c r="D3" s="15"/>
      <c r="E3" s="15"/>
      <c r="F3" s="22"/>
    </row>
    <row r="4" spans="1:6" ht="21.75" customHeight="1">
      <c r="A4" s="108"/>
      <c r="B4" s="27" t="s">
        <v>13</v>
      </c>
      <c r="C4" s="15">
        <v>621</v>
      </c>
      <c r="D4" s="15">
        <v>1053.5</v>
      </c>
      <c r="E4" s="15">
        <v>1051.4</v>
      </c>
      <c r="F4" s="22">
        <f aca="true" t="shared" si="0" ref="F4:F17">E4/D4</f>
        <v>0.9980066445182725</v>
      </c>
    </row>
    <row r="5" spans="1:6" ht="21.75" customHeight="1">
      <c r="A5" s="108"/>
      <c r="B5" s="27" t="s">
        <v>14</v>
      </c>
      <c r="C5" s="15">
        <v>177</v>
      </c>
      <c r="D5" s="15">
        <v>439.5</v>
      </c>
      <c r="E5" s="15">
        <v>410.5</v>
      </c>
      <c r="F5" s="22">
        <f t="shared" si="0"/>
        <v>0.9340159271899886</v>
      </c>
    </row>
    <row r="6" spans="1:6" ht="21.75" customHeight="1">
      <c r="A6" s="108"/>
      <c r="B6" s="27" t="s">
        <v>3</v>
      </c>
      <c r="C6" s="15">
        <v>3607</v>
      </c>
      <c r="D6" s="15">
        <v>4814</v>
      </c>
      <c r="E6" s="34">
        <v>4642.6</v>
      </c>
      <c r="F6" s="22">
        <f t="shared" si="0"/>
        <v>0.9643955130868301</v>
      </c>
    </row>
    <row r="7" spans="1:6" ht="21.75" customHeight="1">
      <c r="A7" s="108"/>
      <c r="B7" s="27" t="s">
        <v>2</v>
      </c>
      <c r="C7" s="15"/>
      <c r="D7" s="15"/>
      <c r="E7" s="15"/>
      <c r="F7" s="22"/>
    </row>
    <row r="8" spans="1:6" ht="21.75" customHeight="1">
      <c r="A8" s="108"/>
      <c r="B8" s="27" t="s">
        <v>15</v>
      </c>
      <c r="C8" s="15">
        <v>0</v>
      </c>
      <c r="D8" s="15">
        <v>1080</v>
      </c>
      <c r="E8" s="15">
        <v>1079.8</v>
      </c>
      <c r="F8" s="22">
        <f t="shared" si="0"/>
        <v>0.9998148148148148</v>
      </c>
    </row>
    <row r="9" spans="1:7" ht="21.75" customHeight="1">
      <c r="A9" s="108"/>
      <c r="B9" s="27" t="s">
        <v>29</v>
      </c>
      <c r="C9" s="15">
        <v>10105</v>
      </c>
      <c r="D9" s="15">
        <v>10552.6</v>
      </c>
      <c r="E9" s="34">
        <v>10552.6</v>
      </c>
      <c r="F9" s="22">
        <f t="shared" si="0"/>
        <v>1</v>
      </c>
      <c r="G9" s="33"/>
    </row>
    <row r="10" spans="1:7" ht="21.75" customHeight="1">
      <c r="A10" s="108"/>
      <c r="B10" s="27" t="s">
        <v>16</v>
      </c>
      <c r="C10" s="15"/>
      <c r="D10" s="15"/>
      <c r="E10" s="15"/>
      <c r="F10" s="22"/>
      <c r="G10" s="33"/>
    </row>
    <row r="11" spans="1:6" ht="21.75" customHeight="1">
      <c r="A11" s="108"/>
      <c r="B11" s="27" t="s">
        <v>24</v>
      </c>
      <c r="C11" s="15"/>
      <c r="D11" s="15">
        <v>7</v>
      </c>
      <c r="E11" s="15">
        <v>7</v>
      </c>
      <c r="F11" s="22">
        <f t="shared" si="0"/>
        <v>1</v>
      </c>
    </row>
    <row r="12" spans="1:6" ht="21.75" customHeight="1">
      <c r="A12" s="108"/>
      <c r="B12" s="27" t="s">
        <v>20</v>
      </c>
      <c r="C12" s="15"/>
      <c r="D12" s="15">
        <v>337</v>
      </c>
      <c r="E12" s="15">
        <v>337</v>
      </c>
      <c r="F12" s="22">
        <f t="shared" si="0"/>
        <v>1</v>
      </c>
    </row>
    <row r="13" spans="1:6" ht="21.75" customHeight="1">
      <c r="A13" s="108"/>
      <c r="B13" s="27" t="s">
        <v>25</v>
      </c>
      <c r="C13" s="15"/>
      <c r="D13" s="15">
        <v>103.6</v>
      </c>
      <c r="E13" s="15">
        <v>103.6</v>
      </c>
      <c r="F13" s="22">
        <f t="shared" si="0"/>
        <v>1</v>
      </c>
    </row>
    <row r="14" spans="1:6" ht="21.75" customHeight="1">
      <c r="A14" s="108"/>
      <c r="B14" s="27"/>
      <c r="C14" s="15"/>
      <c r="D14" s="15"/>
      <c r="E14" s="15"/>
      <c r="F14" s="22"/>
    </row>
    <row r="15" spans="1:6" ht="21.75" customHeight="1">
      <c r="A15" s="108"/>
      <c r="B15" s="27"/>
      <c r="C15" s="15"/>
      <c r="D15" s="15"/>
      <c r="E15" s="15"/>
      <c r="F15" s="22"/>
    </row>
    <row r="16" spans="1:6" ht="21.75" customHeight="1">
      <c r="A16" s="108"/>
      <c r="B16" s="27"/>
      <c r="C16" s="15"/>
      <c r="D16" s="15"/>
      <c r="E16" s="15"/>
      <c r="F16" s="22"/>
    </row>
    <row r="17" spans="1:6" ht="21.75" customHeight="1">
      <c r="A17" s="108"/>
      <c r="B17" s="27" t="s">
        <v>4</v>
      </c>
      <c r="C17" s="15"/>
      <c r="D17" s="15">
        <v>274.8</v>
      </c>
      <c r="E17" s="15">
        <v>49.4</v>
      </c>
      <c r="F17" s="22">
        <f t="shared" si="0"/>
        <v>0.17976710334788937</v>
      </c>
    </row>
    <row r="18" spans="1:6" ht="21.75" customHeight="1">
      <c r="A18" s="108"/>
      <c r="B18" s="115" t="s">
        <v>18</v>
      </c>
      <c r="C18" s="116"/>
      <c r="D18" s="117"/>
      <c r="E18" s="15">
        <f>D17-E17</f>
        <v>225.4</v>
      </c>
      <c r="F18" s="38"/>
    </row>
    <row r="19" spans="1:6" ht="21.75" customHeight="1" thickBot="1">
      <c r="A19" s="108"/>
      <c r="B19" s="115" t="s">
        <v>17</v>
      </c>
      <c r="C19" s="116"/>
      <c r="D19" s="117"/>
      <c r="E19" s="54">
        <f>E6+E9+E17+E18-E2</f>
        <v>225.5</v>
      </c>
      <c r="F19" s="38"/>
    </row>
    <row r="20" spans="1:6" ht="23.25" customHeight="1" thickBot="1" thickTop="1">
      <c r="A20" s="109"/>
      <c r="B20" s="118" t="s">
        <v>5</v>
      </c>
      <c r="C20" s="119"/>
      <c r="D20" s="120"/>
      <c r="E20" s="17">
        <f>E19</f>
        <v>225.5</v>
      </c>
      <c r="F20" s="23"/>
    </row>
    <row r="21" spans="1:6" ht="21.75" customHeight="1" thickBot="1">
      <c r="A21" s="6"/>
      <c r="B21" s="29"/>
      <c r="C21" s="18"/>
      <c r="D21" s="18"/>
      <c r="E21" s="18"/>
      <c r="F21" s="20"/>
    </row>
    <row r="22" spans="1:6" ht="21.75" customHeight="1">
      <c r="A22" s="110" t="s">
        <v>33</v>
      </c>
      <c r="B22" s="36" t="s">
        <v>6</v>
      </c>
      <c r="C22" s="37">
        <v>1741</v>
      </c>
      <c r="D22" s="37">
        <v>1741</v>
      </c>
      <c r="E22" s="37">
        <v>1324.6</v>
      </c>
      <c r="F22" s="39">
        <f>E22/D22</f>
        <v>0.7608271108558299</v>
      </c>
    </row>
    <row r="23" spans="1:6" ht="21.75" customHeight="1" thickBot="1">
      <c r="A23" s="111"/>
      <c r="B23" s="30" t="s">
        <v>7</v>
      </c>
      <c r="C23" s="16">
        <v>1741</v>
      </c>
      <c r="D23" s="16">
        <v>1741</v>
      </c>
      <c r="E23" s="16">
        <v>1599.4</v>
      </c>
      <c r="F23" s="40">
        <f>E23/D23</f>
        <v>0.9186674325100518</v>
      </c>
    </row>
    <row r="24" spans="1:6" ht="23.25" customHeight="1" thickBot="1" thickTop="1">
      <c r="A24" s="112"/>
      <c r="B24" s="28" t="s">
        <v>8</v>
      </c>
      <c r="C24" s="17">
        <f>C23-C22</f>
        <v>0</v>
      </c>
      <c r="D24" s="17">
        <f>D23-D22</f>
        <v>0</v>
      </c>
      <c r="E24" s="17">
        <f>E23-E22</f>
        <v>274.8000000000002</v>
      </c>
      <c r="F24" s="41">
        <v>0</v>
      </c>
    </row>
    <row r="25" spans="1:6" ht="21.75" customHeight="1" thickBot="1">
      <c r="A25" s="47"/>
      <c r="B25" s="48"/>
      <c r="C25" s="49"/>
      <c r="D25" s="49"/>
      <c r="E25" s="49"/>
      <c r="F25" s="50"/>
    </row>
    <row r="26" spans="1:6" ht="27.7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56712</v>
      </c>
      <c r="D28" s="103"/>
      <c r="E28" s="46">
        <v>123490</v>
      </c>
      <c r="F28" s="58"/>
    </row>
    <row r="29" spans="1:6" ht="21.75" customHeight="1">
      <c r="A29" s="95"/>
      <c r="B29" s="55" t="s">
        <v>31</v>
      </c>
      <c r="C29" s="104">
        <v>2628959.76</v>
      </c>
      <c r="D29" s="105"/>
      <c r="E29" s="51">
        <v>1704980.62</v>
      </c>
      <c r="F29" s="45"/>
    </row>
    <row r="30" spans="1:6" ht="21.75" customHeight="1">
      <c r="A30" s="95"/>
      <c r="B30" s="55" t="s">
        <v>32</v>
      </c>
      <c r="C30" s="104">
        <v>1191300.44</v>
      </c>
      <c r="D30" s="105"/>
      <c r="E30" s="46">
        <v>1387893.44</v>
      </c>
      <c r="F30" s="44"/>
    </row>
    <row r="31" spans="1:6" ht="21.75" customHeight="1" thickBot="1">
      <c r="A31" s="96"/>
      <c r="B31" s="56" t="s">
        <v>34</v>
      </c>
      <c r="C31" s="106">
        <v>132090.5</v>
      </c>
      <c r="D31" s="107"/>
      <c r="E31" s="52">
        <v>136596.16</v>
      </c>
      <c r="F31" s="53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7:A31"/>
    <mergeCell ref="C27:D27"/>
    <mergeCell ref="A26:F26"/>
    <mergeCell ref="C28:D28"/>
    <mergeCell ref="C29:D29"/>
    <mergeCell ref="C30:D30"/>
    <mergeCell ref="C31:D31"/>
  </mergeCells>
  <printOptions/>
  <pageMargins left="0.48" right="0.17" top="0.99" bottom="0.54" header="0.39" footer="0.5118110236220472"/>
  <pageSetup horizontalDpi="600" verticalDpi="600" orientation="portrait" paperSize="9" r:id="rId1"/>
  <headerFooter alignWithMargins="0">
    <oddHeader>&amp;C&amp;"Times New Roman,Tučné"&amp;14Přehled výsledků hospodaření &amp;12příspěvkových organizací za rok 2006&amp;R&amp;"Times New Roman,Obyčejné"&amp;9
Tabulka č.29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E31" sqref="E31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48</v>
      </c>
      <c r="B1" s="114"/>
      <c r="C1" s="2" t="s">
        <v>9</v>
      </c>
      <c r="D1" s="2" t="s">
        <v>10</v>
      </c>
      <c r="E1" s="3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4830</v>
      </c>
      <c r="D2" s="14">
        <v>5407.9</v>
      </c>
      <c r="E2" s="14">
        <v>5553.2</v>
      </c>
      <c r="F2" s="21">
        <f>E2/D2</f>
        <v>1.0268681003716784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8</v>
      </c>
      <c r="D4" s="15">
        <v>162.4</v>
      </c>
      <c r="E4" s="15">
        <v>160.3</v>
      </c>
      <c r="F4" s="22">
        <f aca="true" t="shared" si="0" ref="F4:F14">E4/D4</f>
        <v>0.9870689655172414</v>
      </c>
    </row>
    <row r="5" spans="1:6" ht="21.75" customHeight="1">
      <c r="A5" s="121"/>
      <c r="B5" s="27" t="s">
        <v>14</v>
      </c>
      <c r="C5" s="15"/>
      <c r="D5" s="15">
        <v>44.6</v>
      </c>
      <c r="E5" s="15">
        <v>44.7</v>
      </c>
      <c r="F5" s="22">
        <f t="shared" si="0"/>
        <v>1.0022421524663678</v>
      </c>
    </row>
    <row r="6" spans="1:6" ht="21.75" customHeight="1">
      <c r="A6" s="121"/>
      <c r="B6" s="27" t="s">
        <v>3</v>
      </c>
      <c r="C6" s="15">
        <v>1978</v>
      </c>
      <c r="D6" s="15">
        <v>2221</v>
      </c>
      <c r="E6" s="15">
        <v>2366.3</v>
      </c>
      <c r="F6" s="22">
        <f t="shared" si="0"/>
        <v>1.065420981539847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5</v>
      </c>
      <c r="E8" s="15">
        <v>5.3</v>
      </c>
      <c r="F8" s="22">
        <f t="shared" si="0"/>
        <v>1.06</v>
      </c>
    </row>
    <row r="9" spans="1:6" ht="21.75" customHeight="1">
      <c r="A9" s="121"/>
      <c r="B9" s="27" t="s">
        <v>29</v>
      </c>
      <c r="C9" s="15">
        <v>2852</v>
      </c>
      <c r="D9" s="15">
        <v>3186.9</v>
      </c>
      <c r="E9" s="15">
        <v>3186.9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23</v>
      </c>
      <c r="E11" s="15">
        <v>23</v>
      </c>
      <c r="F11" s="22">
        <f t="shared" si="0"/>
        <v>1</v>
      </c>
    </row>
    <row r="12" spans="1:6" ht="21.75" customHeight="1">
      <c r="A12" s="121"/>
      <c r="B12" s="27" t="s">
        <v>23</v>
      </c>
      <c r="C12" s="15"/>
      <c r="D12" s="15">
        <v>147.9</v>
      </c>
      <c r="E12" s="15">
        <v>147.9</v>
      </c>
      <c r="F12" s="22">
        <f t="shared" si="0"/>
        <v>1</v>
      </c>
    </row>
    <row r="13" spans="1:6" ht="21.75" customHeight="1">
      <c r="A13" s="121"/>
      <c r="B13" s="27" t="s">
        <v>24</v>
      </c>
      <c r="C13" s="15"/>
      <c r="D13" s="15">
        <v>41</v>
      </c>
      <c r="E13" s="15">
        <v>41</v>
      </c>
      <c r="F13" s="22">
        <f t="shared" si="0"/>
        <v>1</v>
      </c>
    </row>
    <row r="14" spans="1:6" ht="21.75" customHeight="1">
      <c r="A14" s="121"/>
      <c r="B14" s="27" t="s">
        <v>20</v>
      </c>
      <c r="C14" s="15"/>
      <c r="D14" s="15">
        <v>123</v>
      </c>
      <c r="E14" s="15">
        <v>123</v>
      </c>
      <c r="F14" s="22">
        <f t="shared" si="0"/>
        <v>1</v>
      </c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/>
      <c r="E17" s="15"/>
      <c r="F17" s="22"/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0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0</v>
      </c>
      <c r="F20" s="23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230</v>
      </c>
      <c r="D22" s="15">
        <v>230</v>
      </c>
      <c r="E22" s="15">
        <v>216</v>
      </c>
      <c r="F22" s="22">
        <f>E22/D22</f>
        <v>0.9391304347826087</v>
      </c>
    </row>
    <row r="23" spans="1:6" ht="21.75" customHeight="1" thickBot="1">
      <c r="A23" s="111"/>
      <c r="B23" s="30" t="s">
        <v>7</v>
      </c>
      <c r="C23" s="16">
        <v>230</v>
      </c>
      <c r="D23" s="16">
        <v>230</v>
      </c>
      <c r="E23" s="16">
        <v>479.2</v>
      </c>
      <c r="F23" s="25">
        <f>E23/D23</f>
        <v>2.083478260869565</v>
      </c>
    </row>
    <row r="24" spans="1:6" ht="23.25" customHeight="1" thickBot="1" thickTop="1">
      <c r="A24" s="112"/>
      <c r="B24" s="31" t="s">
        <v>8</v>
      </c>
      <c r="C24" s="17">
        <f>C23-C22</f>
        <v>0</v>
      </c>
      <c r="D24" s="17">
        <f>D23-D22</f>
        <v>0</v>
      </c>
      <c r="E24" s="17">
        <f>E23-E22</f>
        <v>263.2</v>
      </c>
      <c r="F24" s="23">
        <v>0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123326</v>
      </c>
      <c r="D28" s="103"/>
      <c r="E28" s="46">
        <v>231552.66</v>
      </c>
      <c r="F28" s="58"/>
    </row>
    <row r="29" spans="1:6" ht="21.75" customHeight="1">
      <c r="A29" s="95"/>
      <c r="B29" s="55" t="s">
        <v>31</v>
      </c>
      <c r="C29" s="104">
        <v>327775.51</v>
      </c>
      <c r="D29" s="105"/>
      <c r="E29" s="51">
        <v>613125.5</v>
      </c>
      <c r="F29" s="45"/>
    </row>
    <row r="30" spans="1:6" ht="21.75" customHeight="1">
      <c r="A30" s="95"/>
      <c r="B30" s="55" t="s">
        <v>32</v>
      </c>
      <c r="C30" s="104">
        <v>169069.9</v>
      </c>
      <c r="D30" s="105"/>
      <c r="E30" s="46">
        <v>545901.9</v>
      </c>
      <c r="F30" s="44"/>
    </row>
    <row r="31" spans="1:6" ht="21.75" customHeight="1" thickBot="1">
      <c r="A31" s="96"/>
      <c r="B31" s="56" t="s">
        <v>34</v>
      </c>
      <c r="C31" s="106">
        <v>158488.91</v>
      </c>
      <c r="D31" s="107"/>
      <c r="E31" s="52">
        <v>179793.87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/>
  <pageMargins left="0.46" right="0.17" top="0.93" bottom="0.54" header="0.18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E30" sqref="E30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49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8466</v>
      </c>
      <c r="D2" s="14">
        <v>9042.5</v>
      </c>
      <c r="E2" s="14">
        <v>9164.9</v>
      </c>
      <c r="F2" s="21">
        <f>E2/D2</f>
        <v>1.0135360796239978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35</v>
      </c>
      <c r="D4" s="15">
        <v>372.4</v>
      </c>
      <c r="E4" s="15">
        <v>365.7</v>
      </c>
      <c r="F4" s="22">
        <f aca="true" t="shared" si="0" ref="F4:F17">E4/D4</f>
        <v>0.9820085929108486</v>
      </c>
    </row>
    <row r="5" spans="1:6" ht="21.75" customHeight="1">
      <c r="A5" s="121"/>
      <c r="B5" s="27" t="s">
        <v>14</v>
      </c>
      <c r="C5" s="15"/>
      <c r="D5" s="15">
        <v>129.6</v>
      </c>
      <c r="E5" s="15">
        <v>128</v>
      </c>
      <c r="F5" s="22">
        <f t="shared" si="0"/>
        <v>0.9876543209876544</v>
      </c>
    </row>
    <row r="6" spans="1:6" ht="21.75" customHeight="1">
      <c r="A6" s="121"/>
      <c r="B6" s="27" t="s">
        <v>3</v>
      </c>
      <c r="C6" s="15">
        <v>1975</v>
      </c>
      <c r="D6" s="15">
        <v>2234.9</v>
      </c>
      <c r="E6" s="15">
        <v>2357.8</v>
      </c>
      <c r="F6" s="22">
        <f t="shared" si="0"/>
        <v>1.054991274777395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259.9</v>
      </c>
      <c r="E8" s="15">
        <v>236</v>
      </c>
      <c r="F8" s="22">
        <f t="shared" si="0"/>
        <v>0.908041554444017</v>
      </c>
    </row>
    <row r="9" spans="1:6" ht="21.75" customHeight="1">
      <c r="A9" s="121"/>
      <c r="B9" s="27" t="s">
        <v>29</v>
      </c>
      <c r="C9" s="15">
        <v>6491</v>
      </c>
      <c r="D9" s="15">
        <v>6767</v>
      </c>
      <c r="E9" s="15">
        <v>6767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15</v>
      </c>
      <c r="E11" s="15">
        <v>14.5</v>
      </c>
      <c r="F11" s="22">
        <f t="shared" si="0"/>
        <v>0.9666666666666667</v>
      </c>
    </row>
    <row r="12" spans="1:6" ht="21.75" customHeight="1">
      <c r="A12" s="121"/>
      <c r="B12" s="27" t="s">
        <v>20</v>
      </c>
      <c r="C12" s="15"/>
      <c r="D12" s="15">
        <v>193</v>
      </c>
      <c r="E12" s="15">
        <v>193</v>
      </c>
      <c r="F12" s="22">
        <f t="shared" si="0"/>
        <v>1</v>
      </c>
    </row>
    <row r="13" spans="1:6" ht="21.75" customHeight="1">
      <c r="A13" s="121"/>
      <c r="B13" s="27" t="s">
        <v>27</v>
      </c>
      <c r="C13" s="15"/>
      <c r="D13" s="15">
        <v>68</v>
      </c>
      <c r="E13" s="15">
        <v>68</v>
      </c>
      <c r="F13" s="22">
        <f t="shared" si="0"/>
        <v>1</v>
      </c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40.6</v>
      </c>
      <c r="E17" s="15">
        <v>40.6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0.5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0.5</v>
      </c>
      <c r="F20" s="23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265</v>
      </c>
      <c r="D22" s="15">
        <v>530</v>
      </c>
      <c r="E22" s="15">
        <v>423.4</v>
      </c>
      <c r="F22" s="22">
        <f>E22/D22</f>
        <v>0.7988679245283018</v>
      </c>
    </row>
    <row r="23" spans="1:6" ht="21.75" customHeight="1" thickBot="1">
      <c r="A23" s="111"/>
      <c r="B23" s="30" t="s">
        <v>7</v>
      </c>
      <c r="C23" s="16">
        <v>400</v>
      </c>
      <c r="D23" s="16">
        <v>530</v>
      </c>
      <c r="E23" s="16">
        <v>776.9</v>
      </c>
      <c r="F23" s="25">
        <f>E23/D23</f>
        <v>1.4658490566037736</v>
      </c>
    </row>
    <row r="24" spans="1:6" ht="23.25" customHeight="1" thickBot="1" thickTop="1">
      <c r="A24" s="112"/>
      <c r="B24" s="31" t="s">
        <v>8</v>
      </c>
      <c r="C24" s="17">
        <f>C23-C22</f>
        <v>135</v>
      </c>
      <c r="D24" s="17">
        <f>D23-D22</f>
        <v>0</v>
      </c>
      <c r="E24" s="17">
        <f>E23-E22</f>
        <v>353.5</v>
      </c>
      <c r="F24" s="23">
        <v>0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308915.5</v>
      </c>
      <c r="D28" s="103"/>
      <c r="E28" s="46">
        <v>178845.3</v>
      </c>
      <c r="F28" s="58"/>
    </row>
    <row r="29" spans="1:6" ht="21.75" customHeight="1">
      <c r="A29" s="95"/>
      <c r="B29" s="55" t="s">
        <v>31</v>
      </c>
      <c r="C29" s="104">
        <v>1092899.09</v>
      </c>
      <c r="D29" s="105"/>
      <c r="E29" s="51">
        <v>1415480.29</v>
      </c>
      <c r="F29" s="45"/>
    </row>
    <row r="30" spans="1:6" ht="21.75" customHeight="1">
      <c r="A30" s="95"/>
      <c r="B30" s="55" t="s">
        <v>32</v>
      </c>
      <c r="C30" s="104">
        <v>1600000</v>
      </c>
      <c r="D30" s="105"/>
      <c r="E30" s="46">
        <v>2042410.3</v>
      </c>
      <c r="F30" s="44"/>
    </row>
    <row r="31" spans="1:6" ht="21.75" customHeight="1" thickBot="1">
      <c r="A31" s="96"/>
      <c r="B31" s="56" t="s">
        <v>34</v>
      </c>
      <c r="C31" s="106">
        <v>267084</v>
      </c>
      <c r="D31" s="107"/>
      <c r="E31" s="52">
        <v>301002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A22:A24"/>
    <mergeCell ref="B19:D19"/>
    <mergeCell ref="B20:D20"/>
    <mergeCell ref="B18:D18"/>
  </mergeCells>
  <printOptions/>
  <pageMargins left="0.59" right="0.16" top="0.95" bottom="0.984251969" header="0.4921259845" footer="0.4921259845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E32" sqref="E3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50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2510</v>
      </c>
      <c r="D2" s="14">
        <v>2988.5</v>
      </c>
      <c r="E2" s="14">
        <v>3010.6</v>
      </c>
      <c r="F2" s="8">
        <f>E2/D2</f>
        <v>1.0073950142211812</v>
      </c>
    </row>
    <row r="3" spans="1:6" ht="21.75" customHeight="1">
      <c r="A3" s="121"/>
      <c r="B3" s="27" t="s">
        <v>16</v>
      </c>
      <c r="C3" s="15"/>
      <c r="D3" s="15"/>
      <c r="E3" s="15"/>
      <c r="F3" s="10"/>
    </row>
    <row r="4" spans="1:6" ht="21.75" customHeight="1">
      <c r="A4" s="121"/>
      <c r="B4" s="27" t="s">
        <v>13</v>
      </c>
      <c r="C4" s="15">
        <v>130</v>
      </c>
      <c r="D4" s="15">
        <v>345.5</v>
      </c>
      <c r="E4" s="15">
        <v>339.9</v>
      </c>
      <c r="F4" s="10">
        <f aca="true" t="shared" si="0" ref="F4:F13">E4/D4</f>
        <v>0.9837916063675831</v>
      </c>
    </row>
    <row r="5" spans="1:6" ht="21.75" customHeight="1">
      <c r="A5" s="121"/>
      <c r="B5" s="27" t="s">
        <v>14</v>
      </c>
      <c r="C5" s="15">
        <v>10</v>
      </c>
      <c r="D5" s="15">
        <v>58.5</v>
      </c>
      <c r="E5" s="15">
        <v>52.7</v>
      </c>
      <c r="F5" s="10">
        <f t="shared" si="0"/>
        <v>0.9008547008547009</v>
      </c>
    </row>
    <row r="6" spans="1:6" ht="21.75" customHeight="1">
      <c r="A6" s="121"/>
      <c r="B6" s="27" t="s">
        <v>3</v>
      </c>
      <c r="C6" s="15">
        <v>191</v>
      </c>
      <c r="D6" s="15">
        <v>516</v>
      </c>
      <c r="E6" s="15">
        <v>538.1</v>
      </c>
      <c r="F6" s="10">
        <f t="shared" si="0"/>
        <v>1.042829457364341</v>
      </c>
    </row>
    <row r="7" spans="1:6" ht="21.75" customHeight="1">
      <c r="A7" s="121"/>
      <c r="B7" s="27" t="s">
        <v>2</v>
      </c>
      <c r="C7" s="15"/>
      <c r="D7" s="15"/>
      <c r="E7" s="15"/>
      <c r="F7" s="10"/>
    </row>
    <row r="8" spans="1:6" ht="21.75" customHeight="1">
      <c r="A8" s="121"/>
      <c r="B8" s="27" t="s">
        <v>15</v>
      </c>
      <c r="C8" s="15">
        <v>140</v>
      </c>
      <c r="D8" s="15">
        <v>73</v>
      </c>
      <c r="E8" s="15">
        <v>72.8</v>
      </c>
      <c r="F8" s="10">
        <f t="shared" si="0"/>
        <v>0.9972602739726028</v>
      </c>
    </row>
    <row r="9" spans="1:6" ht="21.75" customHeight="1">
      <c r="A9" s="121"/>
      <c r="B9" s="27" t="s">
        <v>29</v>
      </c>
      <c r="C9" s="15">
        <v>2319</v>
      </c>
      <c r="D9" s="15">
        <v>2472.5</v>
      </c>
      <c r="E9" s="15">
        <v>2472.5</v>
      </c>
      <c r="F9" s="10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10"/>
    </row>
    <row r="11" spans="1:6" ht="21.75" customHeight="1">
      <c r="A11" s="121"/>
      <c r="B11" s="27" t="s">
        <v>22</v>
      </c>
      <c r="C11" s="15"/>
      <c r="D11" s="15">
        <v>50</v>
      </c>
      <c r="E11" s="15">
        <v>50</v>
      </c>
      <c r="F11" s="10">
        <f t="shared" si="0"/>
        <v>1</v>
      </c>
    </row>
    <row r="12" spans="1:6" ht="21.75" customHeight="1">
      <c r="A12" s="121"/>
      <c r="B12" s="27" t="s">
        <v>20</v>
      </c>
      <c r="C12" s="15"/>
      <c r="D12" s="15">
        <v>90</v>
      </c>
      <c r="E12" s="15">
        <v>90</v>
      </c>
      <c r="F12" s="10">
        <f t="shared" si="0"/>
        <v>1</v>
      </c>
    </row>
    <row r="13" spans="1:6" ht="21.75" customHeight="1">
      <c r="A13" s="121"/>
      <c r="B13" s="27" t="s">
        <v>25</v>
      </c>
      <c r="C13" s="15"/>
      <c r="D13" s="15">
        <v>13.5</v>
      </c>
      <c r="E13" s="15">
        <v>13.5</v>
      </c>
      <c r="F13" s="10">
        <f t="shared" si="0"/>
        <v>1</v>
      </c>
    </row>
    <row r="14" spans="1:6" ht="21.75" customHeight="1">
      <c r="A14" s="121"/>
      <c r="B14" s="27"/>
      <c r="C14" s="15"/>
      <c r="D14" s="15"/>
      <c r="E14" s="15"/>
      <c r="F14" s="10"/>
    </row>
    <row r="15" spans="1:6" ht="21.75" customHeight="1">
      <c r="A15" s="121"/>
      <c r="B15" s="27"/>
      <c r="C15" s="15"/>
      <c r="D15" s="15"/>
      <c r="E15" s="15"/>
      <c r="F15" s="10"/>
    </row>
    <row r="16" spans="1:6" ht="21.75" customHeight="1">
      <c r="A16" s="121"/>
      <c r="B16" s="27"/>
      <c r="C16" s="15"/>
      <c r="D16" s="15"/>
      <c r="E16" s="15"/>
      <c r="F16" s="10"/>
    </row>
    <row r="17" spans="1:6" ht="21.75" customHeight="1">
      <c r="A17" s="121"/>
      <c r="B17" s="27" t="s">
        <v>4</v>
      </c>
      <c r="C17" s="15"/>
      <c r="D17" s="15"/>
      <c r="E17" s="15"/>
      <c r="F17" s="10"/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10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0</v>
      </c>
      <c r="F19" s="10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0</v>
      </c>
      <c r="F20" s="19"/>
    </row>
    <row r="21" spans="1:6" ht="21.75" customHeight="1" thickBot="1">
      <c r="A21" s="6"/>
      <c r="B21" s="29"/>
      <c r="C21" s="18"/>
      <c r="D21" s="18"/>
      <c r="E21" s="18"/>
      <c r="F21" s="9"/>
    </row>
    <row r="22" spans="1:6" ht="21.75" customHeight="1">
      <c r="A22" s="110" t="s">
        <v>33</v>
      </c>
      <c r="B22" s="27" t="s">
        <v>6</v>
      </c>
      <c r="C22" s="15">
        <v>35</v>
      </c>
      <c r="D22" s="15">
        <v>35</v>
      </c>
      <c r="E22" s="15">
        <v>19.4</v>
      </c>
      <c r="F22" s="10">
        <f>E22/D22</f>
        <v>0.5542857142857143</v>
      </c>
    </row>
    <row r="23" spans="1:6" ht="21.75" customHeight="1" thickBot="1">
      <c r="A23" s="111"/>
      <c r="B23" s="30" t="s">
        <v>7</v>
      </c>
      <c r="C23" s="16">
        <v>35</v>
      </c>
      <c r="D23" s="16">
        <v>35</v>
      </c>
      <c r="E23" s="16">
        <v>28.8</v>
      </c>
      <c r="F23" s="13">
        <f>E23/D23</f>
        <v>0.8228571428571428</v>
      </c>
    </row>
    <row r="24" spans="1:6" ht="23.25" customHeight="1" thickBot="1" thickTop="1">
      <c r="A24" s="112"/>
      <c r="B24" s="31" t="s">
        <v>8</v>
      </c>
      <c r="C24" s="17">
        <f>C23-C22</f>
        <v>0</v>
      </c>
      <c r="D24" s="17">
        <f>D23-D22</f>
        <v>0</v>
      </c>
      <c r="E24" s="17">
        <f>E23-E22</f>
        <v>9.400000000000002</v>
      </c>
      <c r="F24" s="12"/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18.75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76150.8</v>
      </c>
      <c r="D28" s="103"/>
      <c r="E28" s="46">
        <v>76327.8</v>
      </c>
      <c r="F28" s="58"/>
    </row>
    <row r="29" spans="1:6" ht="21.75" customHeight="1">
      <c r="A29" s="95"/>
      <c r="B29" s="55" t="s">
        <v>31</v>
      </c>
      <c r="C29" s="104">
        <v>516424.9</v>
      </c>
      <c r="D29" s="105"/>
      <c r="E29" s="51">
        <v>502523.2</v>
      </c>
      <c r="F29" s="45"/>
    </row>
    <row r="30" spans="1:6" ht="21.75" customHeight="1">
      <c r="A30" s="95"/>
      <c r="B30" s="55" t="s">
        <v>32</v>
      </c>
      <c r="C30" s="104">
        <v>63947.67</v>
      </c>
      <c r="D30" s="105"/>
      <c r="E30" s="46">
        <v>118243.67</v>
      </c>
      <c r="F30" s="44"/>
    </row>
    <row r="31" spans="1:6" ht="21.75" customHeight="1" thickBot="1">
      <c r="A31" s="96"/>
      <c r="B31" s="56" t="s">
        <v>34</v>
      </c>
      <c r="C31" s="106">
        <v>270647.91</v>
      </c>
      <c r="D31" s="107"/>
      <c r="E31" s="52">
        <v>273387.91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A22:A24"/>
    <mergeCell ref="B19:D19"/>
    <mergeCell ref="B20:D20"/>
    <mergeCell ref="B18:D18"/>
  </mergeCells>
  <printOptions/>
  <pageMargins left="0.5" right="0.16" top="0.86" bottom="0.72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A26" sqref="A26:F31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28125" style="1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1.5" customHeight="1" thickBot="1">
      <c r="A1" s="113" t="s">
        <v>51</v>
      </c>
      <c r="B1" s="114"/>
      <c r="C1" s="2" t="s">
        <v>9</v>
      </c>
      <c r="D1" s="2" t="s">
        <v>10</v>
      </c>
      <c r="E1" s="3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9458</v>
      </c>
      <c r="D2" s="14">
        <v>9756.3</v>
      </c>
      <c r="E2" s="14">
        <v>9733.6</v>
      </c>
      <c r="F2" s="21">
        <f>E2/D2</f>
        <v>0.9976732982790608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748</v>
      </c>
      <c r="D4" s="15">
        <v>759</v>
      </c>
      <c r="E4" s="15">
        <v>743.1</v>
      </c>
      <c r="F4" s="22">
        <f aca="true" t="shared" si="0" ref="F4:F14">E4/D4</f>
        <v>0.9790513833992095</v>
      </c>
    </row>
    <row r="5" spans="1:6" ht="21.75" customHeight="1">
      <c r="A5" s="121"/>
      <c r="B5" s="27" t="s">
        <v>14</v>
      </c>
      <c r="C5" s="15">
        <v>269</v>
      </c>
      <c r="D5" s="15">
        <v>312</v>
      </c>
      <c r="E5" s="15">
        <v>302</v>
      </c>
      <c r="F5" s="22">
        <f t="shared" si="0"/>
        <v>0.967948717948718</v>
      </c>
    </row>
    <row r="6" spans="1:6" ht="21.75" customHeight="1">
      <c r="A6" s="121"/>
      <c r="B6" s="27" t="s">
        <v>3</v>
      </c>
      <c r="C6" s="15">
        <v>1562</v>
      </c>
      <c r="D6" s="15">
        <v>1182</v>
      </c>
      <c r="E6" s="15">
        <v>1160.4</v>
      </c>
      <c r="F6" s="22">
        <f t="shared" si="0"/>
        <v>0.9817258883248732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0</v>
      </c>
      <c r="E8" s="15">
        <v>0.2</v>
      </c>
      <c r="F8" s="22"/>
    </row>
    <row r="9" spans="1:6" ht="21.75" customHeight="1">
      <c r="A9" s="121"/>
      <c r="B9" s="27" t="s">
        <v>29</v>
      </c>
      <c r="C9" s="15">
        <v>7896</v>
      </c>
      <c r="D9" s="15">
        <v>8574.3</v>
      </c>
      <c r="E9" s="15">
        <v>8574.3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24</v>
      </c>
      <c r="C11" s="15"/>
      <c r="D11" s="15">
        <v>27</v>
      </c>
      <c r="E11" s="15">
        <v>27</v>
      </c>
      <c r="F11" s="22">
        <f t="shared" si="0"/>
        <v>1</v>
      </c>
    </row>
    <row r="12" spans="1:6" ht="21.75" customHeight="1">
      <c r="A12" s="121"/>
      <c r="B12" s="27" t="s">
        <v>20</v>
      </c>
      <c r="C12" s="15"/>
      <c r="D12" s="15">
        <v>147</v>
      </c>
      <c r="E12" s="15">
        <v>147</v>
      </c>
      <c r="F12" s="22">
        <f t="shared" si="0"/>
        <v>1</v>
      </c>
    </row>
    <row r="13" spans="1:6" ht="21.75" customHeight="1">
      <c r="A13" s="121"/>
      <c r="B13" s="27" t="s">
        <v>28</v>
      </c>
      <c r="C13" s="15"/>
      <c r="D13" s="15">
        <v>500</v>
      </c>
      <c r="E13" s="15">
        <v>500</v>
      </c>
      <c r="F13" s="22">
        <f t="shared" si="0"/>
        <v>1</v>
      </c>
    </row>
    <row r="14" spans="1:6" ht="21.75" customHeight="1">
      <c r="A14" s="121"/>
      <c r="B14" s="27" t="s">
        <v>25</v>
      </c>
      <c r="C14" s="15"/>
      <c r="D14" s="15">
        <v>4.3</v>
      </c>
      <c r="E14" s="15">
        <v>3.2</v>
      </c>
      <c r="F14" s="22">
        <f t="shared" si="0"/>
        <v>0.744186046511628</v>
      </c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>
        <v>0</v>
      </c>
      <c r="D17" s="15">
        <v>0</v>
      </c>
      <c r="E17" s="15">
        <v>0</v>
      </c>
      <c r="F17" s="22"/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1.0999999999985448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1.0999999999985448</v>
      </c>
      <c r="F20" s="23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1717</v>
      </c>
      <c r="D22" s="15">
        <v>1722</v>
      </c>
      <c r="E22" s="15">
        <v>1615.5</v>
      </c>
      <c r="F22" s="22">
        <f>E22/D22</f>
        <v>0.9381533101045296</v>
      </c>
    </row>
    <row r="23" spans="1:6" ht="21.75" customHeight="1" thickBot="1">
      <c r="A23" s="111"/>
      <c r="B23" s="30" t="s">
        <v>7</v>
      </c>
      <c r="C23" s="16">
        <v>1800</v>
      </c>
      <c r="D23" s="16">
        <v>1805</v>
      </c>
      <c r="E23" s="16">
        <v>1860.3</v>
      </c>
      <c r="F23" s="25">
        <f>E23/D23</f>
        <v>1.0306371191135735</v>
      </c>
    </row>
    <row r="24" spans="1:6" ht="23.25" customHeight="1" thickBot="1" thickTop="1">
      <c r="A24" s="112"/>
      <c r="B24" s="31" t="s">
        <v>8</v>
      </c>
      <c r="C24" s="17">
        <f>C23-C22</f>
        <v>83</v>
      </c>
      <c r="D24" s="17">
        <f>D23-D22</f>
        <v>83</v>
      </c>
      <c r="E24" s="17">
        <f>E23-E22</f>
        <v>244.79999999999995</v>
      </c>
      <c r="F24" s="23">
        <f>E24/D24</f>
        <v>2.9493975903614453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116668</v>
      </c>
      <c r="D28" s="103"/>
      <c r="E28" s="46">
        <v>116428</v>
      </c>
      <c r="F28" s="58"/>
    </row>
    <row r="29" spans="1:6" ht="21.75" customHeight="1">
      <c r="A29" s="95"/>
      <c r="B29" s="55" t="s">
        <v>31</v>
      </c>
      <c r="C29" s="104">
        <v>776.64</v>
      </c>
      <c r="D29" s="105"/>
      <c r="E29" s="51">
        <v>832.95</v>
      </c>
      <c r="F29" s="45"/>
    </row>
    <row r="30" spans="1:6" ht="21.75" customHeight="1">
      <c r="A30" s="95"/>
      <c r="B30" s="55" t="s">
        <v>32</v>
      </c>
      <c r="C30" s="104">
        <v>89520.5</v>
      </c>
      <c r="D30" s="105"/>
      <c r="E30" s="46">
        <v>56118.5</v>
      </c>
      <c r="F30" s="44"/>
    </row>
    <row r="31" spans="1:6" ht="21.75" customHeight="1" thickBot="1">
      <c r="A31" s="96"/>
      <c r="B31" s="56" t="s">
        <v>34</v>
      </c>
      <c r="C31" s="106">
        <v>171705.26</v>
      </c>
      <c r="D31" s="107"/>
      <c r="E31" s="52">
        <v>181949.36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A22:A24"/>
    <mergeCell ref="B19:D19"/>
    <mergeCell ref="B20:D20"/>
    <mergeCell ref="B18:D18"/>
  </mergeCells>
  <printOptions/>
  <pageMargins left="0.56" right="0.2" top="0.9" bottom="0.63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5" zoomScaleSheetLayoutView="75" zoomScalePageLayoutView="0" workbookViewId="0" topLeftCell="A1">
      <selection activeCell="F17" sqref="F17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52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2035.5</v>
      </c>
      <c r="D2" s="14">
        <v>2405.5</v>
      </c>
      <c r="E2" s="14">
        <v>2405</v>
      </c>
      <c r="F2" s="21">
        <f>E2/D2</f>
        <v>0.9997921430056121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80</v>
      </c>
      <c r="D4" s="15">
        <v>79.5</v>
      </c>
      <c r="E4" s="15">
        <v>79.6</v>
      </c>
      <c r="F4" s="22">
        <f aca="true" t="shared" si="0" ref="F4:F16">E4/D4</f>
        <v>1.0012578616352201</v>
      </c>
    </row>
    <row r="5" spans="1:6" ht="21.75" customHeight="1">
      <c r="A5" s="121"/>
      <c r="B5" s="27" t="s">
        <v>14</v>
      </c>
      <c r="C5" s="15">
        <v>7</v>
      </c>
      <c r="D5" s="15">
        <v>20.9</v>
      </c>
      <c r="E5" s="15">
        <v>20.1</v>
      </c>
      <c r="F5" s="22">
        <f t="shared" si="0"/>
        <v>0.9617224880382776</v>
      </c>
    </row>
    <row r="6" spans="1:6" ht="21.75" customHeight="1">
      <c r="A6" s="121"/>
      <c r="B6" s="27" t="s">
        <v>3</v>
      </c>
      <c r="C6" s="15">
        <v>585</v>
      </c>
      <c r="D6" s="15">
        <v>826.1</v>
      </c>
      <c r="E6" s="15">
        <v>825.6</v>
      </c>
      <c r="F6" s="22">
        <f t="shared" si="0"/>
        <v>0.999394746398741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9" ht="21.75" customHeight="1">
      <c r="A8" s="121"/>
      <c r="B8" s="27" t="s">
        <v>15</v>
      </c>
      <c r="C8" s="15">
        <v>0</v>
      </c>
      <c r="D8" s="15">
        <v>119.1</v>
      </c>
      <c r="E8" s="15">
        <v>119.1</v>
      </c>
      <c r="F8" s="22">
        <f t="shared" si="0"/>
        <v>1</v>
      </c>
      <c r="I8" s="65"/>
    </row>
    <row r="9" spans="1:6" ht="21.75" customHeight="1">
      <c r="A9" s="121"/>
      <c r="B9" s="27" t="s">
        <v>29</v>
      </c>
      <c r="C9" s="15">
        <v>1450.5</v>
      </c>
      <c r="D9" s="15">
        <v>1479.4</v>
      </c>
      <c r="E9" s="15">
        <v>1479.4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53</v>
      </c>
      <c r="C11" s="15">
        <v>0</v>
      </c>
      <c r="D11" s="15">
        <v>28.9</v>
      </c>
      <c r="E11" s="15">
        <v>28.9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100</v>
      </c>
      <c r="E16" s="15">
        <v>100</v>
      </c>
      <c r="F16" s="22">
        <f t="shared" si="0"/>
        <v>1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118" t="s">
        <v>5</v>
      </c>
      <c r="C20" s="119"/>
      <c r="D20" s="120"/>
      <c r="E20" s="67">
        <f>E18</f>
        <v>0</v>
      </c>
      <c r="F20" s="41"/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36" t="s">
        <v>6</v>
      </c>
      <c r="C22" s="37">
        <v>3</v>
      </c>
      <c r="D22" s="37">
        <v>44.9</v>
      </c>
      <c r="E22" s="37">
        <v>44.9</v>
      </c>
      <c r="F22" s="39">
        <f>E22/D22</f>
        <v>1</v>
      </c>
    </row>
    <row r="23" spans="1:6" ht="21.75" customHeight="1" thickBot="1">
      <c r="A23" s="111"/>
      <c r="B23" s="68" t="s">
        <v>7</v>
      </c>
      <c r="C23" s="66">
        <v>35.2</v>
      </c>
      <c r="D23" s="66">
        <v>82.1</v>
      </c>
      <c r="E23" s="66">
        <v>82.1</v>
      </c>
      <c r="F23" s="40">
        <f>E23/D23</f>
        <v>1</v>
      </c>
    </row>
    <row r="24" spans="1:6" ht="23.25" customHeight="1" thickBot="1" thickTop="1">
      <c r="A24" s="112"/>
      <c r="B24" s="69" t="s">
        <v>8</v>
      </c>
      <c r="C24" s="67">
        <f>C23-C22</f>
        <v>32.2</v>
      </c>
      <c r="D24" s="67">
        <f>D23-D22</f>
        <v>37.199999999999996</v>
      </c>
      <c r="E24" s="67">
        <f>E23-E22</f>
        <v>37.199999999999996</v>
      </c>
      <c r="F24" s="41">
        <f>E24/D24</f>
        <v>1</v>
      </c>
    </row>
    <row r="25" spans="1:6" ht="23.25" customHeight="1" thickBot="1">
      <c r="A25" s="70"/>
      <c r="B25" s="71"/>
      <c r="C25" s="72"/>
      <c r="D25" s="72"/>
      <c r="E25" s="72"/>
      <c r="F25" s="73"/>
    </row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46440</v>
      </c>
      <c r="D28" s="103"/>
      <c r="E28" s="46">
        <v>39024.3</v>
      </c>
      <c r="F28" s="58"/>
    </row>
    <row r="29" spans="1:6" ht="21.75" customHeight="1">
      <c r="A29" s="95"/>
      <c r="B29" s="55" t="s">
        <v>31</v>
      </c>
      <c r="C29" s="104">
        <v>309263.65</v>
      </c>
      <c r="D29" s="105"/>
      <c r="E29" s="51">
        <v>266060.77</v>
      </c>
      <c r="F29" s="45"/>
    </row>
    <row r="30" spans="1:6" ht="21.75" customHeight="1">
      <c r="A30" s="95"/>
      <c r="B30" s="55" t="s">
        <v>32</v>
      </c>
      <c r="C30" s="104">
        <v>29966</v>
      </c>
      <c r="D30" s="105"/>
      <c r="E30" s="46">
        <v>94478</v>
      </c>
      <c r="F30" s="44"/>
    </row>
    <row r="31" spans="1:6" ht="21.75" customHeight="1" thickBot="1">
      <c r="A31" s="96"/>
      <c r="B31" s="56" t="s">
        <v>34</v>
      </c>
      <c r="C31" s="106">
        <v>16557.63</v>
      </c>
      <c r="D31" s="107"/>
      <c r="E31" s="52">
        <v>14889</v>
      </c>
      <c r="F31" s="53"/>
    </row>
    <row r="32" ht="17.25" customHeight="1"/>
    <row r="33" spans="1:6" ht="18.75">
      <c r="A33" s="123"/>
      <c r="B33" s="124"/>
      <c r="C33" s="124"/>
      <c r="D33" s="124"/>
      <c r="E33" s="124"/>
      <c r="F33" s="125"/>
    </row>
    <row r="34" spans="1:6" ht="18">
      <c r="A34" s="126"/>
      <c r="B34" s="74"/>
      <c r="C34" s="127"/>
      <c r="D34" s="127"/>
      <c r="E34" s="76"/>
      <c r="F34" s="75"/>
    </row>
    <row r="35" spans="1:6" ht="15.75">
      <c r="A35" s="125"/>
      <c r="B35" s="77"/>
      <c r="C35" s="128"/>
      <c r="D35" s="128"/>
      <c r="E35" s="78"/>
      <c r="F35" s="79"/>
    </row>
    <row r="36" spans="1:6" ht="15.75">
      <c r="A36" s="125"/>
      <c r="B36" s="77"/>
      <c r="C36" s="128"/>
      <c r="D36" s="128"/>
      <c r="E36" s="78"/>
      <c r="F36" s="79"/>
    </row>
    <row r="37" spans="1:6" ht="15.75">
      <c r="A37" s="125"/>
      <c r="B37" s="77"/>
      <c r="C37" s="128"/>
      <c r="D37" s="128"/>
      <c r="E37" s="78"/>
      <c r="F37" s="80"/>
    </row>
    <row r="38" spans="1:6" ht="15.75">
      <c r="A38" s="125"/>
      <c r="B38" s="77"/>
      <c r="C38" s="128"/>
      <c r="D38" s="128"/>
      <c r="E38" s="78"/>
      <c r="F38" s="80"/>
    </row>
  </sheetData>
  <sheetProtection/>
  <mergeCells count="21">
    <mergeCell ref="A1:B1"/>
    <mergeCell ref="A2:A20"/>
    <mergeCell ref="B17:D17"/>
    <mergeCell ref="B18:D18"/>
    <mergeCell ref="B19:D19"/>
    <mergeCell ref="B20:D20"/>
    <mergeCell ref="A22:A24"/>
    <mergeCell ref="A26:F26"/>
    <mergeCell ref="A27:A31"/>
    <mergeCell ref="C27:D27"/>
    <mergeCell ref="C28:D28"/>
    <mergeCell ref="C29:D29"/>
    <mergeCell ref="C30:D30"/>
    <mergeCell ref="C31:D31"/>
    <mergeCell ref="A33:F33"/>
    <mergeCell ref="A34:A38"/>
    <mergeCell ref="C34:D34"/>
    <mergeCell ref="C35:D35"/>
    <mergeCell ref="C36:D36"/>
    <mergeCell ref="C37:D37"/>
    <mergeCell ref="C38:D38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C29" sqref="C29:D29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55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1375</v>
      </c>
      <c r="D2" s="14">
        <v>1687.2</v>
      </c>
      <c r="E2" s="35">
        <v>1628.6</v>
      </c>
      <c r="F2" s="21">
        <f>E2/D2</f>
        <v>0.9652678994784257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55</v>
      </c>
      <c r="D4" s="15">
        <v>159.3</v>
      </c>
      <c r="E4" s="15">
        <v>100.9</v>
      </c>
      <c r="F4" s="22">
        <f aca="true" t="shared" si="0" ref="F4:F15">E4/D4</f>
        <v>0.6333961079723791</v>
      </c>
    </row>
    <row r="5" spans="1:6" ht="21.75" customHeight="1">
      <c r="A5" s="121"/>
      <c r="B5" s="27" t="s">
        <v>14</v>
      </c>
      <c r="C5" s="15">
        <v>25</v>
      </c>
      <c r="D5" s="15">
        <v>36.7</v>
      </c>
      <c r="E5" s="15">
        <v>35.7</v>
      </c>
      <c r="F5" s="22">
        <f t="shared" si="0"/>
        <v>0.9727520435967303</v>
      </c>
    </row>
    <row r="6" spans="1:6" ht="21.75" customHeight="1">
      <c r="A6" s="121"/>
      <c r="B6" s="27" t="s">
        <v>3</v>
      </c>
      <c r="C6" s="15">
        <v>528</v>
      </c>
      <c r="D6" s="15">
        <v>775.8</v>
      </c>
      <c r="E6" s="34">
        <v>717.2</v>
      </c>
      <c r="F6" s="22">
        <f t="shared" si="0"/>
        <v>0.9244650683165766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7" ht="21.75" customHeight="1">
      <c r="A8" s="121"/>
      <c r="B8" s="27" t="s">
        <v>15</v>
      </c>
      <c r="C8" s="15">
        <v>0</v>
      </c>
      <c r="D8" s="15">
        <v>249.8</v>
      </c>
      <c r="E8" s="15">
        <v>191.5</v>
      </c>
      <c r="F8" s="22">
        <f t="shared" si="0"/>
        <v>0.7666132906325059</v>
      </c>
      <c r="G8" s="65"/>
    </row>
    <row r="9" spans="1:6" ht="21.75" customHeight="1">
      <c r="A9" s="121"/>
      <c r="B9" s="27" t="s">
        <v>29</v>
      </c>
      <c r="C9" s="15">
        <v>847</v>
      </c>
      <c r="D9" s="15">
        <v>871.4</v>
      </c>
      <c r="E9" s="34">
        <v>871.4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56</v>
      </c>
      <c r="C11" s="15">
        <v>0</v>
      </c>
      <c r="D11" s="15">
        <v>20.9</v>
      </c>
      <c r="E11" s="15">
        <v>20.9</v>
      </c>
      <c r="F11" s="22">
        <f t="shared" si="0"/>
        <v>1</v>
      </c>
    </row>
    <row r="12" spans="1:6" ht="21.75" customHeight="1">
      <c r="A12" s="121"/>
      <c r="B12" s="27" t="s">
        <v>57</v>
      </c>
      <c r="C12" s="15">
        <v>0</v>
      </c>
      <c r="D12" s="15">
        <v>3.5</v>
      </c>
      <c r="E12" s="15">
        <v>3.5</v>
      </c>
      <c r="F12" s="22">
        <f t="shared" si="0"/>
        <v>1</v>
      </c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 t="s">
        <v>4</v>
      </c>
      <c r="C15" s="15">
        <v>0</v>
      </c>
      <c r="D15" s="15">
        <v>40</v>
      </c>
      <c r="E15" s="15">
        <v>40</v>
      </c>
      <c r="F15" s="22">
        <f t="shared" si="0"/>
        <v>1</v>
      </c>
    </row>
    <row r="16" spans="1:6" ht="21.75" customHeight="1">
      <c r="A16" s="121"/>
      <c r="B16" s="115" t="s">
        <v>18</v>
      </c>
      <c r="C16" s="116"/>
      <c r="D16" s="117"/>
      <c r="E16" s="15">
        <f>D15-E15</f>
        <v>0</v>
      </c>
      <c r="F16" s="22"/>
    </row>
    <row r="17" spans="1:6" ht="21.75" customHeight="1">
      <c r="A17" s="121"/>
      <c r="B17" s="115" t="s">
        <v>17</v>
      </c>
      <c r="C17" s="116"/>
      <c r="D17" s="117"/>
      <c r="E17" s="15">
        <f>E6+E9+E15+E16-E2</f>
        <v>0</v>
      </c>
      <c r="F17" s="22"/>
    </row>
    <row r="18" spans="1:6" ht="21.75" customHeight="1" thickBot="1">
      <c r="A18" s="121"/>
      <c r="B18" s="129" t="s">
        <v>54</v>
      </c>
      <c r="C18" s="130"/>
      <c r="D18" s="131"/>
      <c r="E18" s="66">
        <v>0</v>
      </c>
      <c r="F18" s="40"/>
    </row>
    <row r="19" spans="1:6" ht="23.25" customHeight="1" thickBot="1" thickTop="1">
      <c r="A19" s="122"/>
      <c r="B19" s="69" t="s">
        <v>5</v>
      </c>
      <c r="C19" s="17">
        <f>C15+C9+C6-C2</f>
        <v>0</v>
      </c>
      <c r="D19" s="67">
        <f>D15+D9+D6-D2</f>
        <v>0</v>
      </c>
      <c r="E19" s="67">
        <f>E17</f>
        <v>0</v>
      </c>
      <c r="F19" s="41">
        <v>0</v>
      </c>
    </row>
    <row r="20" spans="1:6" ht="21.75" customHeight="1" thickBot="1">
      <c r="A20" s="6"/>
      <c r="B20" s="29"/>
      <c r="C20" s="32"/>
      <c r="D20" s="32"/>
      <c r="E20" s="32"/>
      <c r="F20" s="24"/>
    </row>
    <row r="21" spans="1:6" ht="21.75" customHeight="1">
      <c r="A21" s="110" t="s">
        <v>33</v>
      </c>
      <c r="B21" s="27" t="s">
        <v>6</v>
      </c>
      <c r="C21" s="15">
        <v>40</v>
      </c>
      <c r="D21" s="15">
        <v>42.4</v>
      </c>
      <c r="E21" s="15">
        <v>42.3</v>
      </c>
      <c r="F21" s="22">
        <f>E21/D21</f>
        <v>0.9976415094339622</v>
      </c>
    </row>
    <row r="22" spans="1:6" ht="21.75" customHeight="1" thickBot="1">
      <c r="A22" s="111"/>
      <c r="B22" s="68" t="s">
        <v>7</v>
      </c>
      <c r="C22" s="66">
        <v>99</v>
      </c>
      <c r="D22" s="66">
        <v>123.6</v>
      </c>
      <c r="E22" s="66">
        <v>123.6</v>
      </c>
      <c r="F22" s="40">
        <f>E22/D22</f>
        <v>1</v>
      </c>
    </row>
    <row r="23" spans="1:6" ht="23.25" customHeight="1" thickBot="1" thickTop="1">
      <c r="A23" s="112"/>
      <c r="B23" s="69" t="s">
        <v>8</v>
      </c>
      <c r="C23" s="67">
        <f>C22-C21</f>
        <v>59</v>
      </c>
      <c r="D23" s="67">
        <f>D22-D21</f>
        <v>81.19999999999999</v>
      </c>
      <c r="E23" s="67">
        <f>E22-E21</f>
        <v>81.3</v>
      </c>
      <c r="F23" s="41">
        <f>E23/D23</f>
        <v>1.001231527093596</v>
      </c>
    </row>
    <row r="24" ht="28.5" customHeight="1" thickBot="1"/>
    <row r="25" spans="1:6" ht="28.5" customHeight="1" thickBot="1">
      <c r="A25" s="99" t="s">
        <v>36</v>
      </c>
      <c r="B25" s="100"/>
      <c r="C25" s="100"/>
      <c r="D25" s="100"/>
      <c r="E25" s="100"/>
      <c r="F25" s="101"/>
    </row>
    <row r="26" spans="1:6" ht="21.75" customHeight="1" thickBot="1">
      <c r="A26" s="94" t="s">
        <v>39</v>
      </c>
      <c r="B26" s="59"/>
      <c r="C26" s="97" t="s">
        <v>37</v>
      </c>
      <c r="D26" s="98"/>
      <c r="E26" s="61" t="s">
        <v>38</v>
      </c>
      <c r="F26" s="60"/>
    </row>
    <row r="27" spans="1:6" ht="21.75" customHeight="1">
      <c r="A27" s="95"/>
      <c r="B27" s="57" t="s">
        <v>30</v>
      </c>
      <c r="C27" s="102">
        <v>61340</v>
      </c>
      <c r="D27" s="103"/>
      <c r="E27" s="46">
        <v>46065.9</v>
      </c>
      <c r="F27" s="58"/>
    </row>
    <row r="28" spans="1:6" ht="21.75" customHeight="1">
      <c r="A28" s="95"/>
      <c r="B28" s="55" t="s">
        <v>31</v>
      </c>
      <c r="C28" s="104">
        <v>660278.05</v>
      </c>
      <c r="D28" s="105"/>
      <c r="E28" s="51">
        <v>545016.82</v>
      </c>
      <c r="F28" s="45"/>
    </row>
    <row r="29" spans="1:6" ht="21.75" customHeight="1">
      <c r="A29" s="95"/>
      <c r="B29" s="55" t="s">
        <v>32</v>
      </c>
      <c r="C29" s="104">
        <v>17498</v>
      </c>
      <c r="D29" s="105"/>
      <c r="E29" s="46">
        <v>17498</v>
      </c>
      <c r="F29" s="44"/>
    </row>
    <row r="30" spans="1:6" ht="21.75" customHeight="1" thickBot="1">
      <c r="A30" s="96"/>
      <c r="B30" s="56" t="s">
        <v>34</v>
      </c>
      <c r="C30" s="106">
        <v>39268.04</v>
      </c>
      <c r="D30" s="107"/>
      <c r="E30" s="52">
        <v>29780.65</v>
      </c>
      <c r="F30" s="53"/>
    </row>
  </sheetData>
  <sheetProtection/>
  <mergeCells count="13">
    <mergeCell ref="A1:B1"/>
    <mergeCell ref="A2:A19"/>
    <mergeCell ref="B16:D16"/>
    <mergeCell ref="B17:D17"/>
    <mergeCell ref="B18:D18"/>
    <mergeCell ref="A21:A23"/>
    <mergeCell ref="A25:F25"/>
    <mergeCell ref="A26:A30"/>
    <mergeCell ref="C26:D26"/>
    <mergeCell ref="C27:D27"/>
    <mergeCell ref="C28:D28"/>
    <mergeCell ref="C29:D29"/>
    <mergeCell ref="C30:D30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SheetLayoutView="80" zoomScalePageLayoutView="0" workbookViewId="0" topLeftCell="A1">
      <selection activeCell="B23" sqref="B2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58</v>
      </c>
      <c r="B1" s="132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1046</v>
      </c>
      <c r="D2" s="14">
        <v>1365</v>
      </c>
      <c r="E2" s="14">
        <v>1269.1</v>
      </c>
      <c r="F2" s="21">
        <f>E2/D2</f>
        <v>0.9297435897435897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32</v>
      </c>
      <c r="D4" s="15">
        <v>81.8</v>
      </c>
      <c r="E4" s="15">
        <v>81.7</v>
      </c>
      <c r="F4" s="22">
        <f aca="true" t="shared" si="0" ref="F4:F16">E4/D4</f>
        <v>0.9987775061124695</v>
      </c>
    </row>
    <row r="5" spans="1:6" ht="21.75" customHeight="1">
      <c r="A5" s="121"/>
      <c r="B5" s="27" t="s">
        <v>14</v>
      </c>
      <c r="C5" s="15">
        <v>5</v>
      </c>
      <c r="D5" s="15">
        <v>23.2</v>
      </c>
      <c r="E5" s="15">
        <v>18.8</v>
      </c>
      <c r="F5" s="22">
        <f t="shared" si="0"/>
        <v>0.810344827586207</v>
      </c>
    </row>
    <row r="6" spans="1:6" ht="21.75" customHeight="1">
      <c r="A6" s="121"/>
      <c r="B6" s="27" t="s">
        <v>3</v>
      </c>
      <c r="C6" s="15">
        <v>480</v>
      </c>
      <c r="D6" s="15">
        <v>773.5</v>
      </c>
      <c r="E6" s="15">
        <v>677.6</v>
      </c>
      <c r="F6" s="22">
        <f t="shared" si="0"/>
        <v>0.8760180995475113</v>
      </c>
    </row>
    <row r="7" spans="1:8" ht="21.75" customHeight="1">
      <c r="A7" s="121"/>
      <c r="B7" s="27" t="s">
        <v>16</v>
      </c>
      <c r="C7" s="15"/>
      <c r="D7" s="15"/>
      <c r="E7" s="15"/>
      <c r="F7" s="22"/>
      <c r="H7" s="65"/>
    </row>
    <row r="8" spans="1:6" ht="21.75" customHeight="1">
      <c r="A8" s="121"/>
      <c r="B8" s="27" t="s">
        <v>15</v>
      </c>
      <c r="C8" s="15">
        <v>0</v>
      </c>
      <c r="D8" s="15">
        <v>293.5</v>
      </c>
      <c r="E8" s="15">
        <v>289.2</v>
      </c>
      <c r="F8" s="22">
        <f t="shared" si="0"/>
        <v>0.9853492333901193</v>
      </c>
    </row>
    <row r="9" spans="1:6" ht="21.75" customHeight="1">
      <c r="A9" s="121"/>
      <c r="B9" s="27" t="s">
        <v>29</v>
      </c>
      <c r="C9" s="15">
        <v>566</v>
      </c>
      <c r="D9" s="15">
        <v>581.9</v>
      </c>
      <c r="E9" s="15">
        <v>581.9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59</v>
      </c>
      <c r="C11" s="15">
        <v>0</v>
      </c>
      <c r="D11" s="15">
        <v>15.9</v>
      </c>
      <c r="E11" s="15">
        <v>15.9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9.6</v>
      </c>
      <c r="E16" s="15">
        <v>9.6</v>
      </c>
      <c r="F16" s="22">
        <f t="shared" si="0"/>
        <v>1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118" t="s">
        <v>5</v>
      </c>
      <c r="C20" s="119"/>
      <c r="D20" s="120"/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47</v>
      </c>
      <c r="D22" s="15">
        <v>47</v>
      </c>
      <c r="E22" s="15">
        <v>52.1</v>
      </c>
      <c r="F22" s="22">
        <f>E22/D22</f>
        <v>1.1085106382978724</v>
      </c>
    </row>
    <row r="23" spans="1:6" ht="21.75" customHeight="1" thickBot="1">
      <c r="A23" s="111"/>
      <c r="B23" s="68" t="s">
        <v>7</v>
      </c>
      <c r="C23" s="66">
        <v>47</v>
      </c>
      <c r="D23" s="66">
        <v>47</v>
      </c>
      <c r="E23" s="66">
        <v>104.2</v>
      </c>
      <c r="F23" s="40">
        <f>E23/D23</f>
        <v>2.217021276595745</v>
      </c>
    </row>
    <row r="24" spans="1:6" ht="23.25" customHeight="1" thickBot="1" thickTop="1">
      <c r="A24" s="112"/>
      <c r="B24" s="69" t="s">
        <v>8</v>
      </c>
      <c r="C24" s="67">
        <f>C23-C22</f>
        <v>0</v>
      </c>
      <c r="D24" s="67">
        <f>D23-D22</f>
        <v>0</v>
      </c>
      <c r="E24" s="67">
        <f>E23-E22</f>
        <v>52.1</v>
      </c>
      <c r="F24" s="41">
        <v>0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18608</v>
      </c>
      <c r="D28" s="103"/>
      <c r="E28" s="46">
        <v>7840</v>
      </c>
      <c r="F28" s="58"/>
    </row>
    <row r="29" spans="1:6" ht="21.75" customHeight="1">
      <c r="A29" s="95"/>
      <c r="B29" s="55" t="s">
        <v>31</v>
      </c>
      <c r="C29" s="104">
        <v>191233.17</v>
      </c>
      <c r="D29" s="105"/>
      <c r="E29" s="51">
        <v>37758.45</v>
      </c>
      <c r="F29" s="45"/>
    </row>
    <row r="30" spans="1:6" ht="21.75" customHeight="1">
      <c r="A30" s="95"/>
      <c r="B30" s="55" t="s">
        <v>32</v>
      </c>
      <c r="C30" s="104">
        <v>37778</v>
      </c>
      <c r="D30" s="105"/>
      <c r="E30" s="46">
        <v>37778</v>
      </c>
      <c r="F30" s="44"/>
    </row>
    <row r="31" spans="1:6" ht="21.75" customHeight="1" thickBot="1">
      <c r="A31" s="96"/>
      <c r="B31" s="56" t="s">
        <v>34</v>
      </c>
      <c r="C31" s="106">
        <v>29160.3</v>
      </c>
      <c r="D31" s="107"/>
      <c r="E31" s="52">
        <v>19518.3</v>
      </c>
      <c r="F31" s="53"/>
    </row>
  </sheetData>
  <sheetProtection/>
  <mergeCells count="14">
    <mergeCell ref="A1:B1"/>
    <mergeCell ref="A2:A20"/>
    <mergeCell ref="B17:D17"/>
    <mergeCell ref="B18:D18"/>
    <mergeCell ref="B19:D19"/>
    <mergeCell ref="B20:D20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D25" sqref="D25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89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2010.6</v>
      </c>
      <c r="D2" s="14">
        <v>2055.3</v>
      </c>
      <c r="E2" s="14">
        <v>1951.2</v>
      </c>
      <c r="F2" s="21">
        <f>E2/D2</f>
        <v>0.9493504597868924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14</v>
      </c>
      <c r="D4" s="15">
        <v>78.5</v>
      </c>
      <c r="E4" s="15">
        <v>78.3</v>
      </c>
      <c r="F4" s="22">
        <f aca="true" t="shared" si="0" ref="F4:F11">E4/D4</f>
        <v>0.9974522292993631</v>
      </c>
    </row>
    <row r="5" spans="1:6" ht="21.75" customHeight="1">
      <c r="A5" s="121"/>
      <c r="B5" s="27" t="s">
        <v>14</v>
      </c>
      <c r="C5" s="15">
        <v>0</v>
      </c>
      <c r="D5" s="15">
        <v>23.5</v>
      </c>
      <c r="E5" s="15">
        <v>23.9</v>
      </c>
      <c r="F5" s="22">
        <f t="shared" si="0"/>
        <v>1.0170212765957447</v>
      </c>
    </row>
    <row r="6" spans="1:6" ht="21.75" customHeight="1">
      <c r="A6" s="121"/>
      <c r="B6" s="27" t="s">
        <v>3</v>
      </c>
      <c r="C6" s="15">
        <v>775</v>
      </c>
      <c r="D6" s="15">
        <v>793.1</v>
      </c>
      <c r="E6" s="15">
        <v>792.2</v>
      </c>
      <c r="F6" s="22">
        <f t="shared" si="0"/>
        <v>0.9988652124574455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22.9</v>
      </c>
      <c r="E8" s="15">
        <v>22.9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1235.6</v>
      </c>
      <c r="D9" s="15">
        <v>1262.2</v>
      </c>
      <c r="E9" s="15">
        <v>1262.2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61</v>
      </c>
      <c r="C11" s="15">
        <v>0</v>
      </c>
      <c r="D11" s="15">
        <v>26.6</v>
      </c>
      <c r="E11" s="15">
        <v>26.6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103.20000000000005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103.20000000000005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5.1</v>
      </c>
      <c r="D22" s="15">
        <v>2.7</v>
      </c>
      <c r="E22" s="15">
        <v>2.7</v>
      </c>
      <c r="F22" s="22">
        <f>E22/D22</f>
        <v>1</v>
      </c>
    </row>
    <row r="23" spans="1:6" ht="21.75" customHeight="1">
      <c r="A23" s="111"/>
      <c r="B23" s="27" t="s">
        <v>7</v>
      </c>
      <c r="C23" s="15">
        <v>36</v>
      </c>
      <c r="D23" s="15">
        <v>43.4</v>
      </c>
      <c r="E23" s="15">
        <v>43.4</v>
      </c>
      <c r="F23" s="22">
        <f>E23/D23</f>
        <v>1</v>
      </c>
    </row>
    <row r="24" spans="1:6" ht="23.25" customHeight="1" thickBot="1">
      <c r="A24" s="112"/>
      <c r="B24" s="86" t="s">
        <v>8</v>
      </c>
      <c r="C24" s="84">
        <f>C23-C22</f>
        <v>30.9</v>
      </c>
      <c r="D24" s="84">
        <f>D23-D22</f>
        <v>40.699999999999996</v>
      </c>
      <c r="E24" s="84">
        <f>E23-E22</f>
        <v>40.699999999999996</v>
      </c>
      <c r="F24" s="85">
        <f>E24/D24</f>
        <v>1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23923</v>
      </c>
      <c r="D28" s="103"/>
      <c r="E28" s="46">
        <v>32500</v>
      </c>
      <c r="F28" s="58"/>
    </row>
    <row r="29" spans="1:6" ht="21.75" customHeight="1">
      <c r="A29" s="95"/>
      <c r="B29" s="55" t="s">
        <v>31</v>
      </c>
      <c r="C29" s="104">
        <v>61678.96</v>
      </c>
      <c r="D29" s="105"/>
      <c r="E29" s="51">
        <v>303138.16</v>
      </c>
      <c r="F29" s="45"/>
    </row>
    <row r="30" spans="1:6" ht="21.75" customHeight="1">
      <c r="A30" s="95"/>
      <c r="B30" s="55" t="s">
        <v>32</v>
      </c>
      <c r="C30" s="104">
        <v>22635</v>
      </c>
      <c r="D30" s="105"/>
      <c r="E30" s="46">
        <v>90543.54</v>
      </c>
      <c r="F30" s="44"/>
    </row>
    <row r="31" spans="1:6" ht="21.75" customHeight="1" thickBot="1">
      <c r="A31" s="96"/>
      <c r="B31" s="56" t="s">
        <v>34</v>
      </c>
      <c r="C31" s="106">
        <v>17733.9</v>
      </c>
      <c r="D31" s="107"/>
      <c r="E31" s="52">
        <v>32329.33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60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1924.4</v>
      </c>
      <c r="D2" s="14">
        <v>2384.3</v>
      </c>
      <c r="E2" s="14">
        <v>2384.8</v>
      </c>
      <c r="F2" s="21">
        <f>E2/D2</f>
        <v>1.0002097051545527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35</v>
      </c>
      <c r="D4" s="15">
        <v>73.1</v>
      </c>
      <c r="E4" s="15">
        <v>72.9</v>
      </c>
      <c r="F4" s="22">
        <f aca="true" t="shared" si="0" ref="F4:F16">E4/D4</f>
        <v>0.997264021887825</v>
      </c>
    </row>
    <row r="5" spans="1:6" ht="21.75" customHeight="1">
      <c r="A5" s="121"/>
      <c r="B5" s="27" t="s">
        <v>14</v>
      </c>
      <c r="C5" s="15">
        <v>0</v>
      </c>
      <c r="D5" s="15">
        <v>13.2</v>
      </c>
      <c r="E5" s="15">
        <v>13.3</v>
      </c>
      <c r="F5" s="22">
        <f t="shared" si="0"/>
        <v>1.0075757575757578</v>
      </c>
    </row>
    <row r="6" spans="1:6" ht="21.75" customHeight="1">
      <c r="A6" s="121"/>
      <c r="B6" s="27" t="s">
        <v>3</v>
      </c>
      <c r="C6" s="15">
        <v>750</v>
      </c>
      <c r="D6" s="15">
        <v>1047.5</v>
      </c>
      <c r="E6" s="15">
        <v>1048</v>
      </c>
      <c r="F6" s="22">
        <f t="shared" si="0"/>
        <v>1.0004773269689737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247.5</v>
      </c>
      <c r="E8" s="15">
        <v>247.5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1174.4</v>
      </c>
      <c r="D9" s="15">
        <v>1206.8</v>
      </c>
      <c r="E9" s="15">
        <v>1206.8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61</v>
      </c>
      <c r="C11" s="15">
        <v>0</v>
      </c>
      <c r="D11" s="15">
        <v>28.9</v>
      </c>
      <c r="E11" s="15">
        <v>28.9</v>
      </c>
      <c r="F11" s="22">
        <f t="shared" si="0"/>
        <v>1</v>
      </c>
    </row>
    <row r="12" spans="1:6" ht="21.75" customHeight="1">
      <c r="A12" s="121"/>
      <c r="B12" s="27" t="s">
        <v>62</v>
      </c>
      <c r="C12" s="15">
        <v>0</v>
      </c>
      <c r="D12" s="15">
        <v>3.5</v>
      </c>
      <c r="E12" s="15">
        <v>3.5</v>
      </c>
      <c r="F12" s="22">
        <f t="shared" si="0"/>
        <v>1</v>
      </c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130</v>
      </c>
      <c r="E16" s="15">
        <v>130</v>
      </c>
      <c r="F16" s="22">
        <f t="shared" si="0"/>
        <v>1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36" t="s">
        <v>6</v>
      </c>
      <c r="C22" s="37">
        <v>60</v>
      </c>
      <c r="D22" s="37">
        <v>96.6</v>
      </c>
      <c r="E22" s="37">
        <v>96.5</v>
      </c>
      <c r="F22" s="39">
        <f>E22/D22</f>
        <v>0.9989648033126295</v>
      </c>
    </row>
    <row r="23" spans="1:6" ht="21.75" customHeight="1" thickBot="1">
      <c r="A23" s="111"/>
      <c r="B23" s="68" t="s">
        <v>7</v>
      </c>
      <c r="C23" s="66">
        <v>110</v>
      </c>
      <c r="D23" s="66">
        <v>123</v>
      </c>
      <c r="E23" s="66">
        <v>128</v>
      </c>
      <c r="F23" s="40">
        <f>E23/D23</f>
        <v>1.0406504065040652</v>
      </c>
    </row>
    <row r="24" spans="1:6" ht="23.25" customHeight="1" thickBot="1" thickTop="1">
      <c r="A24" s="112"/>
      <c r="B24" s="69" t="s">
        <v>8</v>
      </c>
      <c r="C24" s="67">
        <f>C23-C22</f>
        <v>50</v>
      </c>
      <c r="D24" s="67">
        <f>D23-D22</f>
        <v>26.400000000000006</v>
      </c>
      <c r="E24" s="67">
        <f>E23-E22</f>
        <v>31.5</v>
      </c>
      <c r="F24" s="41">
        <f>E24/D24</f>
        <v>1.193181818181818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19958</v>
      </c>
      <c r="D28" s="103"/>
      <c r="E28" s="46">
        <v>25345.65</v>
      </c>
      <c r="F28" s="58"/>
    </row>
    <row r="29" spans="1:6" ht="21.75" customHeight="1">
      <c r="A29" s="95"/>
      <c r="B29" s="55" t="s">
        <v>31</v>
      </c>
      <c r="C29" s="104">
        <v>132060.71</v>
      </c>
      <c r="D29" s="105"/>
      <c r="E29" s="51">
        <v>6034.26</v>
      </c>
      <c r="F29" s="45"/>
    </row>
    <row r="30" spans="1:6" ht="21.75" customHeight="1">
      <c r="A30" s="95"/>
      <c r="B30" s="55" t="s">
        <v>32</v>
      </c>
      <c r="C30" s="104">
        <v>34330</v>
      </c>
      <c r="D30" s="105"/>
      <c r="E30" s="46">
        <v>34330</v>
      </c>
      <c r="F30" s="44"/>
    </row>
    <row r="31" spans="1:6" ht="21.75" customHeight="1" thickBot="1">
      <c r="A31" s="96"/>
      <c r="B31" s="56" t="s">
        <v>34</v>
      </c>
      <c r="C31" s="106">
        <v>12608.59</v>
      </c>
      <c r="D31" s="107"/>
      <c r="E31" s="52">
        <v>10563.06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63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1661.8</v>
      </c>
      <c r="D2" s="14">
        <v>1996.7</v>
      </c>
      <c r="E2" s="14">
        <v>2019.6</v>
      </c>
      <c r="F2" s="21">
        <f>E2/D2</f>
        <v>1.0114689237241448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13</v>
      </c>
      <c r="D4" s="15">
        <v>56.8</v>
      </c>
      <c r="E4" s="15">
        <v>56.7</v>
      </c>
      <c r="F4" s="22">
        <f aca="true" t="shared" si="0" ref="F4:F16">E4/D4</f>
        <v>0.9982394366197184</v>
      </c>
    </row>
    <row r="5" spans="1:6" ht="21.75" customHeight="1">
      <c r="A5" s="121"/>
      <c r="B5" s="27" t="s">
        <v>14</v>
      </c>
      <c r="C5" s="15">
        <v>19.3</v>
      </c>
      <c r="D5" s="15">
        <v>16.8</v>
      </c>
      <c r="E5" s="15">
        <v>16.8</v>
      </c>
      <c r="F5" s="22">
        <f t="shared" si="0"/>
        <v>1</v>
      </c>
    </row>
    <row r="6" spans="1:6" ht="21.75" customHeight="1">
      <c r="A6" s="121"/>
      <c r="B6" s="27" t="s">
        <v>64</v>
      </c>
      <c r="C6" s="15">
        <v>0</v>
      </c>
      <c r="D6" s="15">
        <v>153.1</v>
      </c>
      <c r="E6" s="15">
        <v>151.6</v>
      </c>
      <c r="F6" s="22">
        <f t="shared" si="0"/>
        <v>0.9902024820378837</v>
      </c>
    </row>
    <row r="7" spans="1:6" ht="21.75" customHeight="1">
      <c r="A7" s="121"/>
      <c r="B7" s="27" t="s">
        <v>3</v>
      </c>
      <c r="C7" s="15">
        <v>625</v>
      </c>
      <c r="D7" s="15">
        <v>911</v>
      </c>
      <c r="E7" s="15">
        <v>1017.8</v>
      </c>
      <c r="F7" s="22">
        <f t="shared" si="0"/>
        <v>1.1172338090010976</v>
      </c>
    </row>
    <row r="8" spans="1:6" ht="21.75" customHeight="1">
      <c r="A8" s="121"/>
      <c r="B8" s="27" t="s">
        <v>16</v>
      </c>
      <c r="C8" s="15"/>
      <c r="D8" s="15"/>
      <c r="E8" s="15"/>
      <c r="F8" s="22"/>
    </row>
    <row r="9" spans="1:6" ht="21.75" customHeight="1">
      <c r="A9" s="121"/>
      <c r="B9" s="27" t="s">
        <v>15</v>
      </c>
      <c r="C9" s="15">
        <v>0</v>
      </c>
      <c r="D9" s="15">
        <v>107.9</v>
      </c>
      <c r="E9" s="15">
        <v>107.8</v>
      </c>
      <c r="F9" s="22">
        <f t="shared" si="0"/>
        <v>0.9990732159406858</v>
      </c>
    </row>
    <row r="10" spans="1:6" ht="21.75" customHeight="1">
      <c r="A10" s="121"/>
      <c r="B10" s="27" t="s">
        <v>64</v>
      </c>
      <c r="C10" s="15">
        <v>0</v>
      </c>
      <c r="D10" s="15">
        <v>153.1</v>
      </c>
      <c r="E10" s="15">
        <v>151.6</v>
      </c>
      <c r="F10" s="22">
        <f t="shared" si="0"/>
        <v>0.9902024820378837</v>
      </c>
    </row>
    <row r="11" spans="1:6" ht="21.75" customHeight="1">
      <c r="A11" s="121"/>
      <c r="B11" s="27" t="s">
        <v>29</v>
      </c>
      <c r="C11" s="15">
        <v>1036.8</v>
      </c>
      <c r="D11" s="15">
        <v>1065.7</v>
      </c>
      <c r="E11" s="15">
        <v>1065.7</v>
      </c>
      <c r="F11" s="22">
        <f t="shared" si="0"/>
        <v>1</v>
      </c>
    </row>
    <row r="12" spans="1:6" ht="21.75" customHeight="1">
      <c r="A12" s="121"/>
      <c r="B12" s="27" t="s">
        <v>16</v>
      </c>
      <c r="C12" s="15"/>
      <c r="D12" s="15"/>
      <c r="E12" s="15"/>
      <c r="F12" s="22"/>
    </row>
    <row r="13" spans="1:6" ht="21.75" customHeight="1">
      <c r="A13" s="121"/>
      <c r="B13" s="27" t="s">
        <v>61</v>
      </c>
      <c r="C13" s="15">
        <v>0</v>
      </c>
      <c r="D13" s="15">
        <v>28.9</v>
      </c>
      <c r="E13" s="15">
        <v>28.9</v>
      </c>
      <c r="F13" s="22">
        <f t="shared" si="0"/>
        <v>1</v>
      </c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20</v>
      </c>
      <c r="E16" s="15">
        <v>20</v>
      </c>
      <c r="F16" s="22">
        <f t="shared" si="0"/>
        <v>1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83.9</v>
      </c>
      <c r="F19" s="40"/>
    </row>
    <row r="20" spans="1:6" ht="23.25" customHeight="1" thickBot="1" thickTop="1">
      <c r="A20" s="122"/>
      <c r="B20" s="69" t="s">
        <v>5</v>
      </c>
      <c r="C20" s="81">
        <f>C16+C11+C7-C2</f>
        <v>0</v>
      </c>
      <c r="D20" s="82">
        <f>D16+D11+D7-D2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16.8</v>
      </c>
      <c r="D22" s="15">
        <v>16.8</v>
      </c>
      <c r="E22" s="15">
        <v>24.8</v>
      </c>
      <c r="F22" s="22">
        <f>E22/D22</f>
        <v>1.4761904761904763</v>
      </c>
    </row>
    <row r="23" spans="1:6" ht="21.75" customHeight="1">
      <c r="A23" s="111"/>
      <c r="B23" s="27" t="s">
        <v>7</v>
      </c>
      <c r="C23" s="15">
        <v>44.5</v>
      </c>
      <c r="D23" s="15">
        <v>44.5</v>
      </c>
      <c r="E23" s="15">
        <v>61.5</v>
      </c>
      <c r="F23" s="22">
        <f>E23/D23</f>
        <v>1.3820224719101124</v>
      </c>
    </row>
    <row r="24" spans="1:6" ht="23.25" customHeight="1" thickBot="1">
      <c r="A24" s="112"/>
      <c r="B24" s="83" t="s">
        <v>8</v>
      </c>
      <c r="C24" s="84">
        <f>C23-C22</f>
        <v>27.7</v>
      </c>
      <c r="D24" s="84">
        <f>D23-D22</f>
        <v>27.7</v>
      </c>
      <c r="E24" s="84">
        <f>E23-E22</f>
        <v>36.7</v>
      </c>
      <c r="F24" s="85">
        <f>E24/D24</f>
        <v>1.324909747292419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48091</v>
      </c>
      <c r="D28" s="103"/>
      <c r="E28" s="46">
        <v>51626.76</v>
      </c>
      <c r="F28" s="58"/>
    </row>
    <row r="29" spans="1:6" ht="21.75" customHeight="1">
      <c r="A29" s="95"/>
      <c r="B29" s="55" t="s">
        <v>31</v>
      </c>
      <c r="C29" s="104">
        <v>161273.58</v>
      </c>
      <c r="D29" s="105"/>
      <c r="E29" s="51">
        <v>93519.23</v>
      </c>
      <c r="F29" s="45"/>
    </row>
    <row r="30" spans="1:6" ht="21.75" customHeight="1">
      <c r="A30" s="95"/>
      <c r="B30" s="55" t="s">
        <v>32</v>
      </c>
      <c r="C30" s="104">
        <v>4019</v>
      </c>
      <c r="D30" s="105"/>
      <c r="E30" s="46">
        <v>4019</v>
      </c>
      <c r="F30" s="44"/>
    </row>
    <row r="31" spans="1:6" ht="21.75" customHeight="1" thickBot="1">
      <c r="A31" s="96"/>
      <c r="B31" s="56" t="s">
        <v>34</v>
      </c>
      <c r="C31" s="106">
        <v>45101.4</v>
      </c>
      <c r="D31" s="107"/>
      <c r="E31" s="52">
        <v>24596.68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B19" sqref="B19:D19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42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14743</v>
      </c>
      <c r="D2" s="14">
        <v>15547.7</v>
      </c>
      <c r="E2" s="14">
        <v>15468.3</v>
      </c>
      <c r="F2" s="21">
        <f>E2/D2</f>
        <v>0.9948931353190503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646</v>
      </c>
      <c r="D4" s="15">
        <v>1046</v>
      </c>
      <c r="E4" s="15">
        <v>1046.1</v>
      </c>
      <c r="F4" s="22">
        <f aca="true" t="shared" si="0" ref="F4:F17">E4/D4</f>
        <v>1.000095602294455</v>
      </c>
    </row>
    <row r="5" spans="1:6" ht="21.75" customHeight="1">
      <c r="A5" s="121"/>
      <c r="B5" s="27" t="s">
        <v>14</v>
      </c>
      <c r="C5" s="15">
        <v>240</v>
      </c>
      <c r="D5" s="15">
        <v>388</v>
      </c>
      <c r="E5" s="15">
        <v>372.7</v>
      </c>
      <c r="F5" s="22">
        <f t="shared" si="0"/>
        <v>0.9605670103092783</v>
      </c>
    </row>
    <row r="6" spans="1:6" ht="21.75" customHeight="1">
      <c r="A6" s="121"/>
      <c r="B6" s="27" t="s">
        <v>3</v>
      </c>
      <c r="C6" s="15">
        <v>3905</v>
      </c>
      <c r="D6" s="15">
        <v>4071.1</v>
      </c>
      <c r="E6" s="15">
        <v>3996.1</v>
      </c>
      <c r="F6" s="22">
        <f t="shared" si="0"/>
        <v>0.9815774606371742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166.1</v>
      </c>
      <c r="E8" s="15">
        <v>166.1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10838</v>
      </c>
      <c r="D9" s="15">
        <v>11298.6</v>
      </c>
      <c r="E9" s="15">
        <v>11298.6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39</v>
      </c>
      <c r="E11" s="15">
        <v>39</v>
      </c>
      <c r="F11" s="22">
        <f t="shared" si="0"/>
        <v>1</v>
      </c>
    </row>
    <row r="12" spans="1:6" ht="21.75" customHeight="1">
      <c r="A12" s="121"/>
      <c r="B12" s="27" t="s">
        <v>20</v>
      </c>
      <c r="C12" s="15"/>
      <c r="D12" s="15">
        <v>381</v>
      </c>
      <c r="E12" s="15">
        <v>381</v>
      </c>
      <c r="F12" s="22">
        <f t="shared" si="0"/>
        <v>1</v>
      </c>
    </row>
    <row r="13" spans="1:6" ht="21.75" customHeight="1">
      <c r="A13" s="121"/>
      <c r="B13" s="27" t="s">
        <v>25</v>
      </c>
      <c r="C13" s="15"/>
      <c r="D13" s="15">
        <v>40.6</v>
      </c>
      <c r="E13" s="15">
        <v>40.6</v>
      </c>
      <c r="F13" s="22">
        <f t="shared" si="0"/>
        <v>1</v>
      </c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178</v>
      </c>
      <c r="E17" s="15">
        <v>178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10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4.400000000001455</v>
      </c>
      <c r="F19" s="10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4.400000000001455</v>
      </c>
      <c r="F20" s="19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1110</v>
      </c>
      <c r="D22" s="15">
        <v>1110</v>
      </c>
      <c r="E22" s="15">
        <v>1114.5</v>
      </c>
      <c r="F22" s="22">
        <f>E22/D22</f>
        <v>1.0040540540540541</v>
      </c>
    </row>
    <row r="23" spans="1:6" ht="21.75" customHeight="1" thickBot="1">
      <c r="A23" s="111"/>
      <c r="B23" s="30" t="s">
        <v>7</v>
      </c>
      <c r="C23" s="16">
        <v>1450</v>
      </c>
      <c r="D23" s="16">
        <v>1450</v>
      </c>
      <c r="E23" s="16">
        <v>1273.3</v>
      </c>
      <c r="F23" s="25">
        <f>E23/D23</f>
        <v>0.8781379310344827</v>
      </c>
    </row>
    <row r="24" spans="1:6" ht="23.25" customHeight="1" thickBot="1" thickTop="1">
      <c r="A24" s="112"/>
      <c r="B24" s="31" t="s">
        <v>8</v>
      </c>
      <c r="C24" s="17">
        <f>C23-C22</f>
        <v>340</v>
      </c>
      <c r="D24" s="17">
        <f>D23-D22</f>
        <v>340</v>
      </c>
      <c r="E24" s="17">
        <f>E23-E22</f>
        <v>158.79999999999995</v>
      </c>
      <c r="F24" s="23">
        <f>E24/D24</f>
        <v>0.46705882352941164</v>
      </c>
    </row>
    <row r="25" ht="21.7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100386</v>
      </c>
      <c r="D28" s="103"/>
      <c r="E28" s="46">
        <v>15186</v>
      </c>
      <c r="F28" s="58"/>
    </row>
    <row r="29" spans="1:6" ht="21.75" customHeight="1">
      <c r="A29" s="95"/>
      <c r="B29" s="55" t="s">
        <v>31</v>
      </c>
      <c r="C29" s="104">
        <v>45543.19</v>
      </c>
      <c r="D29" s="105"/>
      <c r="E29" s="51">
        <v>167891.76</v>
      </c>
      <c r="F29" s="45"/>
    </row>
    <row r="30" spans="1:6" ht="21.75" customHeight="1">
      <c r="A30" s="95"/>
      <c r="B30" s="55" t="s">
        <v>32</v>
      </c>
      <c r="C30" s="104">
        <v>1565308.09</v>
      </c>
      <c r="D30" s="105"/>
      <c r="E30" s="46">
        <v>1186401.59</v>
      </c>
      <c r="F30" s="44"/>
    </row>
    <row r="31" spans="1:6" ht="21.75" customHeight="1" thickBot="1">
      <c r="A31" s="96"/>
      <c r="B31" s="56" t="s">
        <v>34</v>
      </c>
      <c r="C31" s="106">
        <v>511525.03</v>
      </c>
      <c r="D31" s="107"/>
      <c r="E31" s="52">
        <v>492674.55</v>
      </c>
      <c r="F31" s="53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/>
  <pageMargins left="0.46" right="0.17" top="0.93" bottom="0.54" header="0.18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B23" sqref="B2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65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1876.1</v>
      </c>
      <c r="D2" s="14">
        <v>1997</v>
      </c>
      <c r="E2" s="14">
        <v>1903.8</v>
      </c>
      <c r="F2" s="21">
        <f>E2/D2</f>
        <v>0.9533299949924887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35</v>
      </c>
      <c r="D4" s="15">
        <v>47.8</v>
      </c>
      <c r="E4" s="15">
        <v>47.8</v>
      </c>
      <c r="F4" s="22">
        <f aca="true" t="shared" si="0" ref="F4:F12">E4/D4</f>
        <v>1</v>
      </c>
    </row>
    <row r="5" spans="1:6" ht="21.75" customHeight="1">
      <c r="A5" s="121"/>
      <c r="B5" s="27" t="s">
        <v>14</v>
      </c>
      <c r="C5" s="15">
        <v>3.5</v>
      </c>
      <c r="D5" s="15">
        <v>12.4</v>
      </c>
      <c r="E5" s="15">
        <v>12.2</v>
      </c>
      <c r="F5" s="22">
        <f t="shared" si="0"/>
        <v>0.9838709677419354</v>
      </c>
    </row>
    <row r="6" spans="1:6" ht="21.75" customHeight="1">
      <c r="A6" s="121"/>
      <c r="B6" s="27" t="s">
        <v>3</v>
      </c>
      <c r="C6" s="15">
        <v>810</v>
      </c>
      <c r="D6" s="15">
        <v>867.8</v>
      </c>
      <c r="E6" s="15">
        <v>783</v>
      </c>
      <c r="F6" s="22">
        <f t="shared" si="0"/>
        <v>0.9022816317123762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44.5</v>
      </c>
      <c r="E8" s="15">
        <v>44.3</v>
      </c>
      <c r="F8" s="22">
        <f t="shared" si="0"/>
        <v>0.995505617977528</v>
      </c>
    </row>
    <row r="9" spans="1:6" ht="21.75" customHeight="1">
      <c r="A9" s="121"/>
      <c r="B9" s="27" t="s">
        <v>29</v>
      </c>
      <c r="C9" s="15">
        <v>1066.1</v>
      </c>
      <c r="D9" s="15">
        <v>1129.2</v>
      </c>
      <c r="E9" s="15">
        <v>1129.2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61</v>
      </c>
      <c r="C11" s="15">
        <v>0</v>
      </c>
      <c r="D11" s="15">
        <v>28.9</v>
      </c>
      <c r="E11" s="15">
        <v>28.9</v>
      </c>
      <c r="F11" s="22">
        <f t="shared" si="0"/>
        <v>1</v>
      </c>
    </row>
    <row r="12" spans="1:6" ht="21.75" customHeight="1">
      <c r="A12" s="121"/>
      <c r="B12" s="27" t="s">
        <v>66</v>
      </c>
      <c r="C12" s="15">
        <v>0</v>
      </c>
      <c r="D12" s="15">
        <v>34.2</v>
      </c>
      <c r="E12" s="15">
        <v>31.9</v>
      </c>
      <c r="F12" s="22">
        <f t="shared" si="0"/>
        <v>0.9327485380116958</v>
      </c>
    </row>
    <row r="13" spans="1:6" ht="21.75" customHeight="1">
      <c r="A13" s="121"/>
      <c r="B13" s="27" t="s">
        <v>67</v>
      </c>
      <c r="C13" s="15"/>
      <c r="D13" s="15"/>
      <c r="E13" s="15">
        <v>2.3</v>
      </c>
      <c r="F13" s="22">
        <v>0</v>
      </c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8.400000000000091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69" t="s">
        <v>5</v>
      </c>
      <c r="C20" s="81">
        <f>C16+C9+C6-C2</f>
        <v>0</v>
      </c>
      <c r="D20" s="82">
        <f>D16+D9+D6-D2</f>
        <v>0</v>
      </c>
      <c r="E20" s="67">
        <f>E18</f>
        <v>8.400000000000091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15</v>
      </c>
      <c r="D22" s="15">
        <v>35</v>
      </c>
      <c r="E22" s="15">
        <v>0</v>
      </c>
      <c r="F22" s="22">
        <f>E22/D22</f>
        <v>0</v>
      </c>
    </row>
    <row r="23" spans="1:6" ht="21.75" customHeight="1">
      <c r="A23" s="111"/>
      <c r="B23" s="27" t="s">
        <v>7</v>
      </c>
      <c r="C23" s="15">
        <v>35</v>
      </c>
      <c r="D23" s="15">
        <v>35</v>
      </c>
      <c r="E23" s="15">
        <v>45</v>
      </c>
      <c r="F23" s="22">
        <f>E23/D23</f>
        <v>1.2857142857142858</v>
      </c>
    </row>
    <row r="24" spans="1:6" ht="23.25" customHeight="1" thickBot="1">
      <c r="A24" s="112"/>
      <c r="B24" s="86" t="s">
        <v>8</v>
      </c>
      <c r="C24" s="84">
        <f>C23-C22</f>
        <v>20</v>
      </c>
      <c r="D24" s="84">
        <f>D23-D22</f>
        <v>0</v>
      </c>
      <c r="E24" s="84">
        <f>E23-E22</f>
        <v>45</v>
      </c>
      <c r="F24" s="85">
        <v>0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45222</v>
      </c>
      <c r="D28" s="103"/>
      <c r="E28" s="46">
        <v>44132</v>
      </c>
      <c r="F28" s="58"/>
    </row>
    <row r="29" spans="1:6" ht="21.75" customHeight="1">
      <c r="A29" s="95"/>
      <c r="B29" s="55" t="s">
        <v>31</v>
      </c>
      <c r="C29" s="104">
        <v>299201.7</v>
      </c>
      <c r="D29" s="105"/>
      <c r="E29" s="51">
        <v>336543.95</v>
      </c>
      <c r="F29" s="45"/>
    </row>
    <row r="30" spans="1:6" ht="21.75" customHeight="1">
      <c r="A30" s="95"/>
      <c r="B30" s="55" t="s">
        <v>32</v>
      </c>
      <c r="C30" s="104">
        <v>0</v>
      </c>
      <c r="D30" s="105"/>
      <c r="E30" s="46">
        <v>0</v>
      </c>
      <c r="F30" s="44"/>
    </row>
    <row r="31" spans="1:6" ht="21.75" customHeight="1" thickBot="1">
      <c r="A31" s="96"/>
      <c r="B31" s="56" t="s">
        <v>34</v>
      </c>
      <c r="C31" s="106">
        <v>25392.2</v>
      </c>
      <c r="D31" s="107"/>
      <c r="E31" s="52">
        <v>25060.2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68</v>
      </c>
      <c r="B1" s="114"/>
      <c r="C1" s="2" t="s">
        <v>9</v>
      </c>
      <c r="D1" s="2" t="s">
        <v>10</v>
      </c>
      <c r="E1" s="3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42">
        <v>2139</v>
      </c>
      <c r="D2" s="42">
        <v>2421.5</v>
      </c>
      <c r="E2" s="42">
        <v>2491.1</v>
      </c>
      <c r="F2" s="21">
        <f>E2/D2</f>
        <v>1.0287425149700598</v>
      </c>
    </row>
    <row r="3" spans="1:6" ht="21.75" customHeight="1">
      <c r="A3" s="121"/>
      <c r="B3" s="27" t="s">
        <v>16</v>
      </c>
      <c r="C3" s="43"/>
      <c r="D3" s="43"/>
      <c r="E3" s="43"/>
      <c r="F3" s="22"/>
    </row>
    <row r="4" spans="1:6" ht="21.75" customHeight="1">
      <c r="A4" s="121"/>
      <c r="B4" s="27" t="s">
        <v>13</v>
      </c>
      <c r="C4" s="43">
        <v>45</v>
      </c>
      <c r="D4" s="43">
        <v>73.6</v>
      </c>
      <c r="E4" s="43">
        <v>73.6</v>
      </c>
      <c r="F4" s="22">
        <f aca="true" t="shared" si="0" ref="F4:F11">E4/D4</f>
        <v>1</v>
      </c>
    </row>
    <row r="5" spans="1:6" ht="21.75" customHeight="1">
      <c r="A5" s="121"/>
      <c r="B5" s="27" t="s">
        <v>14</v>
      </c>
      <c r="C5" s="43">
        <v>7</v>
      </c>
      <c r="D5" s="43">
        <v>18.7</v>
      </c>
      <c r="E5" s="43">
        <v>19.2</v>
      </c>
      <c r="F5" s="22">
        <f t="shared" si="0"/>
        <v>1.0267379679144386</v>
      </c>
    </row>
    <row r="6" spans="1:6" ht="21.75" customHeight="1">
      <c r="A6" s="121"/>
      <c r="B6" s="27" t="s">
        <v>3</v>
      </c>
      <c r="C6" s="43">
        <v>740</v>
      </c>
      <c r="D6" s="43">
        <v>989.5</v>
      </c>
      <c r="E6" s="43">
        <v>1073.7</v>
      </c>
      <c r="F6" s="22">
        <f t="shared" si="0"/>
        <v>1.0850934815563416</v>
      </c>
    </row>
    <row r="7" spans="1:6" ht="21.75" customHeight="1">
      <c r="A7" s="121"/>
      <c r="B7" s="27" t="s">
        <v>16</v>
      </c>
      <c r="C7" s="43"/>
      <c r="D7" s="43"/>
      <c r="E7" s="43"/>
      <c r="F7" s="22"/>
    </row>
    <row r="8" spans="1:6" ht="21.75" customHeight="1">
      <c r="A8" s="121"/>
      <c r="B8" s="27" t="s">
        <v>15</v>
      </c>
      <c r="C8" s="43">
        <v>0</v>
      </c>
      <c r="D8" s="43">
        <v>168.7</v>
      </c>
      <c r="E8" s="43">
        <v>168.7</v>
      </c>
      <c r="F8" s="22">
        <f t="shared" si="0"/>
        <v>1</v>
      </c>
    </row>
    <row r="9" spans="1:6" ht="21.75" customHeight="1">
      <c r="A9" s="121"/>
      <c r="B9" s="27" t="s">
        <v>29</v>
      </c>
      <c r="C9" s="43">
        <v>1399</v>
      </c>
      <c r="D9" s="43">
        <v>1432</v>
      </c>
      <c r="E9" s="43">
        <v>1432</v>
      </c>
      <c r="F9" s="22">
        <f t="shared" si="0"/>
        <v>1</v>
      </c>
    </row>
    <row r="10" spans="1:6" ht="21.75" customHeight="1">
      <c r="A10" s="121"/>
      <c r="B10" s="27" t="s">
        <v>16</v>
      </c>
      <c r="C10" s="43"/>
      <c r="D10" s="43"/>
      <c r="E10" s="43"/>
      <c r="F10" s="22"/>
    </row>
    <row r="11" spans="1:6" ht="21.75" customHeight="1">
      <c r="A11" s="121"/>
      <c r="B11" s="27" t="s">
        <v>61</v>
      </c>
      <c r="C11" s="43">
        <v>0</v>
      </c>
      <c r="D11" s="43">
        <v>33</v>
      </c>
      <c r="E11" s="43">
        <v>33</v>
      </c>
      <c r="F11" s="22">
        <f t="shared" si="0"/>
        <v>1</v>
      </c>
    </row>
    <row r="12" spans="1:6" ht="21.75" customHeight="1">
      <c r="A12" s="121"/>
      <c r="B12" s="27"/>
      <c r="C12" s="43"/>
      <c r="D12" s="43"/>
      <c r="E12" s="43"/>
      <c r="F12" s="22"/>
    </row>
    <row r="13" spans="1:6" ht="21.75" customHeight="1">
      <c r="A13" s="121"/>
      <c r="B13" s="27"/>
      <c r="C13" s="43"/>
      <c r="D13" s="43"/>
      <c r="E13" s="43"/>
      <c r="F13" s="22"/>
    </row>
    <row r="14" spans="1:6" ht="21.75" customHeight="1">
      <c r="A14" s="121"/>
      <c r="B14" s="27"/>
      <c r="C14" s="43"/>
      <c r="D14" s="43"/>
      <c r="E14" s="43"/>
      <c r="F14" s="22"/>
    </row>
    <row r="15" spans="1:6" ht="21.75" customHeight="1">
      <c r="A15" s="121"/>
      <c r="B15" s="27"/>
      <c r="C15" s="43"/>
      <c r="D15" s="43"/>
      <c r="E15" s="43"/>
      <c r="F15" s="22"/>
    </row>
    <row r="16" spans="1:6" ht="21.75" customHeight="1">
      <c r="A16" s="121"/>
      <c r="B16" s="27" t="s">
        <v>4</v>
      </c>
      <c r="C16" s="43">
        <v>0</v>
      </c>
      <c r="D16" s="43">
        <v>0</v>
      </c>
      <c r="E16" s="43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14.6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24.6</v>
      </c>
      <c r="D22" s="15">
        <v>24.6</v>
      </c>
      <c r="E22" s="15">
        <v>22.2</v>
      </c>
      <c r="F22" s="22">
        <f>E22/D22</f>
        <v>0.9024390243902438</v>
      </c>
    </row>
    <row r="23" spans="1:6" ht="21.75" customHeight="1">
      <c r="A23" s="111"/>
      <c r="B23" s="27" t="s">
        <v>7</v>
      </c>
      <c r="C23" s="15">
        <v>130.9</v>
      </c>
      <c r="D23" s="15">
        <v>130.9</v>
      </c>
      <c r="E23" s="15">
        <v>99.2</v>
      </c>
      <c r="F23" s="22">
        <f>E23/D23</f>
        <v>0.7578304048892284</v>
      </c>
    </row>
    <row r="24" spans="1:6" ht="23.25" customHeight="1" thickBot="1">
      <c r="A24" s="112"/>
      <c r="B24" s="86" t="s">
        <v>8</v>
      </c>
      <c r="C24" s="84">
        <f>C23-C22</f>
        <v>106.30000000000001</v>
      </c>
      <c r="D24" s="84">
        <f>D23-D22</f>
        <v>106.30000000000001</v>
      </c>
      <c r="E24" s="84">
        <f>E23-E22</f>
        <v>77</v>
      </c>
      <c r="F24" s="85">
        <f>E24/D24</f>
        <v>0.7243650047036688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108318</v>
      </c>
      <c r="D28" s="103"/>
      <c r="E28" s="46">
        <v>101370</v>
      </c>
      <c r="F28" s="58"/>
    </row>
    <row r="29" spans="1:6" ht="21.75" customHeight="1">
      <c r="A29" s="95"/>
      <c r="B29" s="55" t="s">
        <v>31</v>
      </c>
      <c r="C29" s="104">
        <v>266318.69</v>
      </c>
      <c r="D29" s="105"/>
      <c r="E29" s="51">
        <v>241448.59</v>
      </c>
      <c r="F29" s="45"/>
    </row>
    <row r="30" spans="1:6" ht="21.75" customHeight="1">
      <c r="A30" s="95"/>
      <c r="B30" s="55" t="s">
        <v>32</v>
      </c>
      <c r="C30" s="104">
        <v>51417</v>
      </c>
      <c r="D30" s="105"/>
      <c r="E30" s="46">
        <v>51417</v>
      </c>
      <c r="F30" s="44"/>
    </row>
    <row r="31" spans="1:6" ht="21.75" customHeight="1" thickBot="1">
      <c r="A31" s="96"/>
      <c r="B31" s="56" t="s">
        <v>34</v>
      </c>
      <c r="C31" s="106">
        <v>108760.52</v>
      </c>
      <c r="D31" s="107"/>
      <c r="E31" s="52">
        <v>110804.78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0" zoomScaleSheetLayoutView="80" zoomScalePageLayoutView="0" workbookViewId="0" topLeftCell="A1">
      <selection activeCell="E12" sqref="E11:E1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65" customWidth="1"/>
    <col min="5" max="5" width="13.421875" style="65" customWidth="1"/>
    <col min="6" max="6" width="10.140625" style="1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69</v>
      </c>
      <c r="B1" s="114"/>
      <c r="C1" s="63" t="s">
        <v>9</v>
      </c>
      <c r="D1" s="63" t="s">
        <v>10</v>
      </c>
      <c r="E1" s="64" t="s">
        <v>11</v>
      </c>
      <c r="F1" s="7" t="s">
        <v>12</v>
      </c>
    </row>
    <row r="2" spans="1:6" ht="21.75" customHeight="1" thickTop="1">
      <c r="A2" s="121" t="s">
        <v>0</v>
      </c>
      <c r="B2" s="26" t="s">
        <v>1</v>
      </c>
      <c r="C2" s="14">
        <v>1531</v>
      </c>
      <c r="D2" s="14">
        <v>1681.5</v>
      </c>
      <c r="E2" s="14">
        <v>1648.3</v>
      </c>
      <c r="F2" s="21">
        <f>E2/D2</f>
        <v>0.9802557240559024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10</v>
      </c>
      <c r="D4" s="15">
        <v>41.6</v>
      </c>
      <c r="E4" s="15">
        <v>41.5</v>
      </c>
      <c r="F4" s="22">
        <f aca="true" t="shared" si="0" ref="F4:F11">E4/D4</f>
        <v>0.9975961538461539</v>
      </c>
    </row>
    <row r="5" spans="1:6" ht="21.75" customHeight="1">
      <c r="A5" s="121"/>
      <c r="B5" s="27" t="s">
        <v>14</v>
      </c>
      <c r="C5" s="15">
        <v>0</v>
      </c>
      <c r="D5" s="15">
        <v>15.5</v>
      </c>
      <c r="E5" s="15">
        <v>15.5</v>
      </c>
      <c r="F5" s="22">
        <f t="shared" si="0"/>
        <v>1</v>
      </c>
    </row>
    <row r="6" spans="1:6" ht="21.75" customHeight="1">
      <c r="A6" s="121"/>
      <c r="B6" s="27" t="s">
        <v>3</v>
      </c>
      <c r="C6" s="15">
        <v>685</v>
      </c>
      <c r="D6" s="15">
        <v>804.8</v>
      </c>
      <c r="E6" s="15">
        <v>905</v>
      </c>
      <c r="F6" s="22">
        <f t="shared" si="0"/>
        <v>1.124502982107356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109.2</v>
      </c>
      <c r="E8" s="15">
        <v>109.2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846</v>
      </c>
      <c r="D9" s="15">
        <v>876.7</v>
      </c>
      <c r="E9" s="15">
        <v>876.7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70</v>
      </c>
      <c r="C11" s="15">
        <v>0</v>
      </c>
      <c r="D11" s="15">
        <v>30.7</v>
      </c>
      <c r="E11" s="15">
        <v>30.7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133.4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/>
    </row>
    <row r="21" spans="1:6" ht="21.75" customHeight="1" thickBot="1">
      <c r="A21" s="6"/>
      <c r="B21" s="29"/>
      <c r="C21" s="32"/>
      <c r="D21" s="32"/>
      <c r="E21" s="32"/>
      <c r="F21" s="24"/>
    </row>
    <row r="22" spans="1:7" ht="21.75" customHeight="1">
      <c r="A22" s="110" t="s">
        <v>33</v>
      </c>
      <c r="B22" s="27" t="s">
        <v>6</v>
      </c>
      <c r="C22" s="15">
        <v>3</v>
      </c>
      <c r="D22" s="15">
        <v>3</v>
      </c>
      <c r="E22" s="15">
        <v>5.1</v>
      </c>
      <c r="F22" s="22">
        <f>E22/D22</f>
        <v>1.7</v>
      </c>
      <c r="G22" s="87"/>
    </row>
    <row r="23" spans="1:6" ht="21.75" customHeight="1">
      <c r="A23" s="111"/>
      <c r="B23" s="27" t="s">
        <v>7</v>
      </c>
      <c r="C23" s="15">
        <v>35</v>
      </c>
      <c r="D23" s="15">
        <v>35</v>
      </c>
      <c r="E23" s="15">
        <v>37.4</v>
      </c>
      <c r="F23" s="22">
        <f>E23/D23</f>
        <v>1.0685714285714285</v>
      </c>
    </row>
    <row r="24" spans="1:6" ht="23.25" customHeight="1" thickBot="1">
      <c r="A24" s="112"/>
      <c r="B24" s="86" t="s">
        <v>8</v>
      </c>
      <c r="C24" s="84">
        <f>C23-C22</f>
        <v>32</v>
      </c>
      <c r="D24" s="84">
        <f>D23-D22</f>
        <v>32</v>
      </c>
      <c r="E24" s="84">
        <f>E23-E22</f>
        <v>32.3</v>
      </c>
      <c r="F24" s="85">
        <f>E24/D24</f>
        <v>1.009375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37704</v>
      </c>
      <c r="D28" s="103"/>
      <c r="E28" s="46">
        <v>32983.05</v>
      </c>
      <c r="F28" s="58"/>
    </row>
    <row r="29" spans="1:6" ht="21.75" customHeight="1">
      <c r="A29" s="95"/>
      <c r="B29" s="55" t="s">
        <v>31</v>
      </c>
      <c r="C29" s="104">
        <v>410451.81</v>
      </c>
      <c r="D29" s="105"/>
      <c r="E29" s="51">
        <v>278573.66</v>
      </c>
      <c r="F29" s="45"/>
    </row>
    <row r="30" spans="1:6" ht="21.75" customHeight="1">
      <c r="A30" s="95"/>
      <c r="B30" s="55" t="s">
        <v>32</v>
      </c>
      <c r="C30" s="104">
        <v>21128</v>
      </c>
      <c r="D30" s="105"/>
      <c r="E30" s="46">
        <v>21128</v>
      </c>
      <c r="F30" s="44"/>
    </row>
    <row r="31" spans="1:6" ht="21.75" customHeight="1" thickBot="1">
      <c r="A31" s="96"/>
      <c r="B31" s="56" t="s">
        <v>34</v>
      </c>
      <c r="C31" s="106">
        <v>72625.42</v>
      </c>
      <c r="D31" s="107"/>
      <c r="E31" s="52">
        <v>60607.44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71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1942</v>
      </c>
      <c r="D2" s="14">
        <v>2632.5</v>
      </c>
      <c r="E2" s="14">
        <v>2368.7</v>
      </c>
      <c r="F2" s="21">
        <f>E2/D2</f>
        <v>0.8997910731244064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48</v>
      </c>
      <c r="D4" s="15">
        <v>110.9</v>
      </c>
      <c r="E4" s="15">
        <v>110.8</v>
      </c>
      <c r="F4" s="22">
        <f aca="true" t="shared" si="0" ref="F4:F11">E4/D4</f>
        <v>0.999098286744815</v>
      </c>
    </row>
    <row r="5" spans="1:6" ht="21.75" customHeight="1">
      <c r="A5" s="121"/>
      <c r="B5" s="27" t="s">
        <v>14</v>
      </c>
      <c r="C5" s="15">
        <v>0</v>
      </c>
      <c r="D5" s="15">
        <v>21.6</v>
      </c>
      <c r="E5" s="15">
        <v>21.6</v>
      </c>
      <c r="F5" s="22">
        <f t="shared" si="0"/>
        <v>1</v>
      </c>
    </row>
    <row r="6" spans="1:6" ht="21.75" customHeight="1">
      <c r="A6" s="121"/>
      <c r="B6" s="27" t="s">
        <v>3</v>
      </c>
      <c r="C6" s="15">
        <v>775</v>
      </c>
      <c r="D6" s="15">
        <v>1436.6</v>
      </c>
      <c r="E6" s="15">
        <v>1312.1</v>
      </c>
      <c r="F6" s="22">
        <f t="shared" si="0"/>
        <v>0.9133370458025895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361.5</v>
      </c>
      <c r="E8" s="15">
        <v>361.5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1167</v>
      </c>
      <c r="D9" s="15">
        <v>1195.9</v>
      </c>
      <c r="E9" s="15">
        <v>1195.9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61</v>
      </c>
      <c r="C11" s="15">
        <v>0</v>
      </c>
      <c r="D11" s="15">
        <v>28.9</v>
      </c>
      <c r="E11" s="15">
        <v>28.9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80.3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59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80.3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6</v>
      </c>
      <c r="D22" s="15">
        <v>6</v>
      </c>
      <c r="E22" s="15">
        <v>12.2</v>
      </c>
      <c r="F22" s="22">
        <f>E22/D22</f>
        <v>2.033333333333333</v>
      </c>
    </row>
    <row r="23" spans="1:6" ht="21.75" customHeight="1">
      <c r="A23" s="111"/>
      <c r="B23" s="27" t="s">
        <v>7</v>
      </c>
      <c r="C23" s="15">
        <v>38</v>
      </c>
      <c r="D23" s="15">
        <v>38</v>
      </c>
      <c r="E23" s="15">
        <v>52</v>
      </c>
      <c r="F23" s="22">
        <f>E23/D23</f>
        <v>1.368421052631579</v>
      </c>
    </row>
    <row r="24" spans="1:6" ht="23.25" customHeight="1" thickBot="1">
      <c r="A24" s="112"/>
      <c r="B24" s="86" t="s">
        <v>8</v>
      </c>
      <c r="C24" s="84">
        <f>C23-C22</f>
        <v>32</v>
      </c>
      <c r="D24" s="84">
        <f>D23-D22</f>
        <v>32</v>
      </c>
      <c r="E24" s="84">
        <f>E23-E22</f>
        <v>39.8</v>
      </c>
      <c r="F24" s="85">
        <f>E24/D24</f>
        <v>1.24375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32500</v>
      </c>
      <c r="D28" s="103"/>
      <c r="E28" s="46">
        <v>53454</v>
      </c>
      <c r="F28" s="58"/>
    </row>
    <row r="29" spans="1:6" ht="21.75" customHeight="1">
      <c r="A29" s="95"/>
      <c r="B29" s="55" t="s">
        <v>31</v>
      </c>
      <c r="C29" s="104">
        <v>34361.56</v>
      </c>
      <c r="D29" s="105"/>
      <c r="E29" s="51">
        <v>61506.56</v>
      </c>
      <c r="F29" s="45"/>
    </row>
    <row r="30" spans="1:6" ht="21.75" customHeight="1">
      <c r="A30" s="95"/>
      <c r="B30" s="55" t="s">
        <v>32</v>
      </c>
      <c r="C30" s="104">
        <v>149518</v>
      </c>
      <c r="D30" s="105"/>
      <c r="E30" s="46">
        <v>274933</v>
      </c>
      <c r="F30" s="44"/>
    </row>
    <row r="31" spans="1:6" ht="21.75" customHeight="1" thickBot="1">
      <c r="A31" s="96"/>
      <c r="B31" s="56" t="s">
        <v>34</v>
      </c>
      <c r="C31" s="106">
        <v>53549.8</v>
      </c>
      <c r="D31" s="107"/>
      <c r="E31" s="52">
        <v>52747.8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B23" sqref="B2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72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1700</v>
      </c>
      <c r="D2" s="14">
        <v>1996</v>
      </c>
      <c r="E2" s="14">
        <v>1982.2</v>
      </c>
      <c r="F2" s="21">
        <f>E2/D2</f>
        <v>0.9930861723446894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13</v>
      </c>
      <c r="D4" s="15">
        <v>92.9</v>
      </c>
      <c r="E4" s="15">
        <v>92.9</v>
      </c>
      <c r="F4" s="22">
        <f aca="true" t="shared" si="0" ref="F4:F12">E4/D4</f>
        <v>1</v>
      </c>
    </row>
    <row r="5" spans="1:6" ht="21.75" customHeight="1">
      <c r="A5" s="121"/>
      <c r="B5" s="27" t="s">
        <v>14</v>
      </c>
      <c r="C5" s="15">
        <v>0</v>
      </c>
      <c r="D5" s="15">
        <v>30.5</v>
      </c>
      <c r="E5" s="15">
        <v>30.6</v>
      </c>
      <c r="F5" s="22">
        <f t="shared" si="0"/>
        <v>1.0032786885245901</v>
      </c>
    </row>
    <row r="6" spans="1:6" ht="21.75" customHeight="1">
      <c r="A6" s="121"/>
      <c r="B6" s="27" t="s">
        <v>3</v>
      </c>
      <c r="C6" s="15">
        <v>704</v>
      </c>
      <c r="D6" s="15">
        <v>957.1</v>
      </c>
      <c r="E6" s="15">
        <v>948.2</v>
      </c>
      <c r="F6" s="22">
        <f t="shared" si="0"/>
        <v>0.9907010761675896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222.2</v>
      </c>
      <c r="E8" s="15">
        <v>222.2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996</v>
      </c>
      <c r="D9" s="15">
        <v>1038.9</v>
      </c>
      <c r="E9" s="15">
        <v>1038.9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73</v>
      </c>
      <c r="C11" s="15">
        <v>0</v>
      </c>
      <c r="D11" s="15">
        <v>28.9</v>
      </c>
      <c r="E11" s="15">
        <v>28.9</v>
      </c>
      <c r="F11" s="22">
        <f t="shared" si="0"/>
        <v>1</v>
      </c>
    </row>
    <row r="12" spans="1:6" ht="21.75" customHeight="1">
      <c r="A12" s="121"/>
      <c r="B12" s="27" t="s">
        <v>74</v>
      </c>
      <c r="C12" s="15">
        <v>0</v>
      </c>
      <c r="D12" s="15">
        <v>14</v>
      </c>
      <c r="E12" s="15">
        <v>14</v>
      </c>
      <c r="F12" s="22">
        <f t="shared" si="0"/>
        <v>1</v>
      </c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4.9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18</v>
      </c>
      <c r="D22" s="15">
        <v>18</v>
      </c>
      <c r="E22" s="15">
        <v>18.5</v>
      </c>
      <c r="F22" s="22">
        <f>E22/D22</f>
        <v>1.0277777777777777</v>
      </c>
    </row>
    <row r="23" spans="1:6" ht="21.75" customHeight="1">
      <c r="A23" s="111"/>
      <c r="B23" s="27" t="s">
        <v>7</v>
      </c>
      <c r="C23" s="15">
        <v>30</v>
      </c>
      <c r="D23" s="15">
        <v>30</v>
      </c>
      <c r="E23" s="15">
        <v>58.1</v>
      </c>
      <c r="F23" s="22">
        <f>E23/D23</f>
        <v>1.9366666666666668</v>
      </c>
    </row>
    <row r="24" spans="1:6" ht="23.25" customHeight="1" thickBot="1">
      <c r="A24" s="112"/>
      <c r="B24" s="86" t="s">
        <v>8</v>
      </c>
      <c r="C24" s="84">
        <f>C23-C22</f>
        <v>12</v>
      </c>
      <c r="D24" s="84">
        <f>D23-D22</f>
        <v>12</v>
      </c>
      <c r="E24" s="84">
        <f>E23-E22</f>
        <v>39.6</v>
      </c>
      <c r="F24" s="85">
        <f>E24/D24</f>
        <v>3.3000000000000003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51217</v>
      </c>
      <c r="D28" s="103"/>
      <c r="E28" s="46">
        <v>36450</v>
      </c>
      <c r="F28" s="58"/>
    </row>
    <row r="29" spans="1:6" ht="21.75" customHeight="1">
      <c r="A29" s="95"/>
      <c r="B29" s="55" t="s">
        <v>31</v>
      </c>
      <c r="C29" s="104">
        <v>267903.43</v>
      </c>
      <c r="D29" s="105"/>
      <c r="E29" s="51">
        <v>121011.54</v>
      </c>
      <c r="F29" s="45"/>
    </row>
    <row r="30" spans="1:6" ht="21.75" customHeight="1">
      <c r="A30" s="95"/>
      <c r="B30" s="55" t="s">
        <v>32</v>
      </c>
      <c r="C30" s="104">
        <v>4253</v>
      </c>
      <c r="D30" s="105"/>
      <c r="E30" s="46">
        <v>4253</v>
      </c>
      <c r="F30" s="44"/>
    </row>
    <row r="31" spans="1:6" ht="21.75" customHeight="1" thickBot="1">
      <c r="A31" s="96"/>
      <c r="B31" s="56" t="s">
        <v>34</v>
      </c>
      <c r="C31" s="106">
        <v>18623.34</v>
      </c>
      <c r="D31" s="107"/>
      <c r="E31" s="52">
        <v>22457.94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E2" sqref="E1:E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75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1475.6</v>
      </c>
      <c r="D2" s="14">
        <v>1850.1</v>
      </c>
      <c r="E2" s="14">
        <v>1849.8</v>
      </c>
      <c r="F2" s="21">
        <f>E2/D2</f>
        <v>0.9998378466028863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24</v>
      </c>
      <c r="D4" s="15">
        <v>31.3</v>
      </c>
      <c r="E4" s="15">
        <v>31.6</v>
      </c>
      <c r="F4" s="22">
        <f aca="true" t="shared" si="0" ref="F4:F16">E4/D4</f>
        <v>1.0095846645367412</v>
      </c>
    </row>
    <row r="5" spans="1:6" ht="21.75" customHeight="1">
      <c r="A5" s="121"/>
      <c r="B5" s="27" t="s">
        <v>14</v>
      </c>
      <c r="C5" s="15">
        <v>7</v>
      </c>
      <c r="D5" s="15">
        <v>10.1</v>
      </c>
      <c r="E5" s="15">
        <v>10.5</v>
      </c>
      <c r="F5" s="22">
        <f t="shared" si="0"/>
        <v>1.0396039603960396</v>
      </c>
    </row>
    <row r="6" spans="1:6" ht="21.75" customHeight="1">
      <c r="A6" s="121"/>
      <c r="B6" s="27" t="s">
        <v>3</v>
      </c>
      <c r="C6" s="15">
        <v>460</v>
      </c>
      <c r="D6" s="15">
        <v>773.8</v>
      </c>
      <c r="E6" s="15">
        <v>773.5</v>
      </c>
      <c r="F6" s="22">
        <f t="shared" si="0"/>
        <v>0.9996123029206514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267.6</v>
      </c>
      <c r="E8" s="15">
        <v>267.6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1015.6</v>
      </c>
      <c r="D9" s="15">
        <v>1037.3</v>
      </c>
      <c r="E9" s="15">
        <v>1037.3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73</v>
      </c>
      <c r="C11" s="15">
        <v>0</v>
      </c>
      <c r="D11" s="15">
        <v>21.7</v>
      </c>
      <c r="E11" s="15">
        <v>21.7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39</v>
      </c>
      <c r="E16" s="15">
        <v>39</v>
      </c>
      <c r="F16" s="22">
        <f t="shared" si="0"/>
        <v>1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0</v>
      </c>
      <c r="D22" s="15">
        <v>1.7</v>
      </c>
      <c r="E22" s="15">
        <v>1.7</v>
      </c>
      <c r="F22" s="22">
        <f>E22/D22</f>
        <v>1</v>
      </c>
    </row>
    <row r="23" spans="1:6" ht="21.75" customHeight="1">
      <c r="A23" s="111"/>
      <c r="B23" s="27" t="s">
        <v>7</v>
      </c>
      <c r="C23" s="15">
        <v>30</v>
      </c>
      <c r="D23" s="15">
        <v>39.2</v>
      </c>
      <c r="E23" s="15">
        <v>39.2</v>
      </c>
      <c r="F23" s="22">
        <f>E23/D23</f>
        <v>1</v>
      </c>
    </row>
    <row r="24" spans="1:6" ht="23.25" customHeight="1" thickBot="1">
      <c r="A24" s="112"/>
      <c r="B24" s="86" t="s">
        <v>8</v>
      </c>
      <c r="C24" s="84">
        <f>C23-C22</f>
        <v>30</v>
      </c>
      <c r="D24" s="84">
        <f>D23-D22</f>
        <v>37.5</v>
      </c>
      <c r="E24" s="84">
        <f>E23-E22</f>
        <v>37.5</v>
      </c>
      <c r="F24" s="85">
        <f>E24/D24</f>
        <v>1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41110</v>
      </c>
      <c r="D28" s="103"/>
      <c r="E28" s="46">
        <v>42202.5</v>
      </c>
      <c r="F28" s="58"/>
    </row>
    <row r="29" spans="1:6" ht="21.75" customHeight="1">
      <c r="A29" s="95"/>
      <c r="B29" s="55" t="s">
        <v>31</v>
      </c>
      <c r="C29" s="104">
        <v>394853.84</v>
      </c>
      <c r="D29" s="105"/>
      <c r="E29" s="51">
        <v>184340.49</v>
      </c>
      <c r="F29" s="45"/>
    </row>
    <row r="30" spans="1:6" ht="21.75" customHeight="1">
      <c r="A30" s="95"/>
      <c r="B30" s="55" t="s">
        <v>32</v>
      </c>
      <c r="C30" s="104">
        <v>92668</v>
      </c>
      <c r="D30" s="105"/>
      <c r="E30" s="46">
        <v>212230</v>
      </c>
      <c r="F30" s="44"/>
    </row>
    <row r="31" spans="1:6" ht="21.75" customHeight="1" thickBot="1">
      <c r="A31" s="96"/>
      <c r="B31" s="56" t="s">
        <v>34</v>
      </c>
      <c r="C31" s="106">
        <v>35645.29</v>
      </c>
      <c r="D31" s="107"/>
      <c r="E31" s="52">
        <v>21184.26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76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1050</v>
      </c>
      <c r="D2" s="14">
        <v>1157.7</v>
      </c>
      <c r="E2" s="14">
        <v>1146.2</v>
      </c>
      <c r="F2" s="21">
        <f>E2/D2</f>
        <v>0.9900665111859722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5</v>
      </c>
      <c r="D4" s="15">
        <v>22.1</v>
      </c>
      <c r="E4" s="15">
        <v>22.1</v>
      </c>
      <c r="F4" s="22">
        <f aca="true" t="shared" si="0" ref="F4:F11">E4/D4</f>
        <v>1</v>
      </c>
    </row>
    <row r="5" spans="1:6" ht="21.75" customHeight="1">
      <c r="A5" s="121"/>
      <c r="B5" s="27" t="s">
        <v>14</v>
      </c>
      <c r="C5" s="15">
        <v>0</v>
      </c>
      <c r="D5" s="15">
        <v>8.2</v>
      </c>
      <c r="E5" s="15">
        <v>8.3</v>
      </c>
      <c r="F5" s="22">
        <f t="shared" si="0"/>
        <v>1.0121951219512197</v>
      </c>
    </row>
    <row r="6" spans="1:6" ht="21.75" customHeight="1">
      <c r="A6" s="121"/>
      <c r="B6" s="27" t="s">
        <v>3</v>
      </c>
      <c r="C6" s="15">
        <v>378</v>
      </c>
      <c r="D6" s="15">
        <v>471.8</v>
      </c>
      <c r="E6" s="15">
        <v>483.3</v>
      </c>
      <c r="F6" s="22">
        <f t="shared" si="0"/>
        <v>1.0243747350572276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55.7</v>
      </c>
      <c r="E8" s="15">
        <v>55.7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672</v>
      </c>
      <c r="D9" s="15">
        <v>685.9</v>
      </c>
      <c r="E9" s="15">
        <v>685.9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73</v>
      </c>
      <c r="C11" s="15">
        <v>0</v>
      </c>
      <c r="D11" s="15">
        <v>13.9</v>
      </c>
      <c r="E11" s="15">
        <v>13.9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23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0</v>
      </c>
      <c r="D22" s="15">
        <v>0.9</v>
      </c>
      <c r="E22" s="15">
        <v>1.2</v>
      </c>
      <c r="F22" s="22">
        <f>E22/D22</f>
        <v>1.3333333333333333</v>
      </c>
    </row>
    <row r="23" spans="1:6" ht="21.75" customHeight="1">
      <c r="A23" s="111"/>
      <c r="B23" s="27" t="s">
        <v>7</v>
      </c>
      <c r="C23" s="15">
        <v>0</v>
      </c>
      <c r="D23" s="15">
        <v>2.7</v>
      </c>
      <c r="E23" s="15">
        <v>3.9</v>
      </c>
      <c r="F23" s="22">
        <f>E23/D23</f>
        <v>1.4444444444444444</v>
      </c>
    </row>
    <row r="24" spans="1:6" ht="23.25" customHeight="1" thickBot="1">
      <c r="A24" s="112"/>
      <c r="B24" s="86" t="s">
        <v>8</v>
      </c>
      <c r="C24" s="84">
        <f>C23-C22</f>
        <v>0</v>
      </c>
      <c r="D24" s="84">
        <f>D23-D22</f>
        <v>1.8000000000000003</v>
      </c>
      <c r="E24" s="84">
        <f>E23-E22</f>
        <v>2.7</v>
      </c>
      <c r="F24" s="85">
        <f>E24/D24</f>
        <v>1.4999999999999998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9717</v>
      </c>
      <c r="D28" s="103"/>
      <c r="E28" s="46">
        <v>217</v>
      </c>
      <c r="F28" s="58"/>
    </row>
    <row r="29" spans="1:6" ht="21.75" customHeight="1">
      <c r="A29" s="95"/>
      <c r="B29" s="55" t="s">
        <v>31</v>
      </c>
      <c r="C29" s="104">
        <v>167569.08</v>
      </c>
      <c r="D29" s="105"/>
      <c r="E29" s="51">
        <v>147686.92</v>
      </c>
      <c r="F29" s="45"/>
    </row>
    <row r="30" spans="1:6" ht="21.75" customHeight="1">
      <c r="A30" s="95"/>
      <c r="B30" s="55" t="s">
        <v>32</v>
      </c>
      <c r="C30" s="104">
        <v>0</v>
      </c>
      <c r="D30" s="105"/>
      <c r="E30" s="46">
        <v>0</v>
      </c>
      <c r="F30" s="44"/>
    </row>
    <row r="31" spans="1:6" ht="21.75" customHeight="1" thickBot="1">
      <c r="A31" s="96"/>
      <c r="B31" s="56" t="s">
        <v>34</v>
      </c>
      <c r="C31" s="106">
        <v>32763.45</v>
      </c>
      <c r="D31" s="107"/>
      <c r="E31" s="52">
        <v>26553.75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C12" sqref="C1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77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1388</v>
      </c>
      <c r="D2" s="14">
        <v>1824.9</v>
      </c>
      <c r="E2" s="14">
        <v>1824.8</v>
      </c>
      <c r="F2" s="21">
        <f>E2/D2</f>
        <v>0.9999452024768479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40</v>
      </c>
      <c r="D4" s="15">
        <v>67.2</v>
      </c>
      <c r="E4" s="15">
        <v>67.3</v>
      </c>
      <c r="F4" s="22">
        <f aca="true" t="shared" si="0" ref="F4:F16">E4/D4</f>
        <v>1.0014880952380951</v>
      </c>
    </row>
    <row r="5" spans="1:6" ht="21.75" customHeight="1">
      <c r="A5" s="121"/>
      <c r="B5" s="27" t="s">
        <v>14</v>
      </c>
      <c r="C5" s="15">
        <v>7</v>
      </c>
      <c r="D5" s="15">
        <v>16.7</v>
      </c>
      <c r="E5" s="15">
        <v>16.4</v>
      </c>
      <c r="F5" s="22">
        <f t="shared" si="0"/>
        <v>0.9820359281437125</v>
      </c>
    </row>
    <row r="6" spans="1:6" ht="21.75" customHeight="1">
      <c r="A6" s="121"/>
      <c r="B6" s="27" t="s">
        <v>3</v>
      </c>
      <c r="C6" s="15">
        <v>395</v>
      </c>
      <c r="D6" s="15">
        <v>649.9</v>
      </c>
      <c r="E6" s="15">
        <v>649.8</v>
      </c>
      <c r="F6" s="22">
        <f t="shared" si="0"/>
        <v>0.9998461301738729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120.7</v>
      </c>
      <c r="E8" s="15">
        <v>120.7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993</v>
      </c>
      <c r="D9" s="15">
        <v>1065</v>
      </c>
      <c r="E9" s="15">
        <v>1065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73</v>
      </c>
      <c r="C11" s="15">
        <v>0</v>
      </c>
      <c r="D11" s="15">
        <v>20.9</v>
      </c>
      <c r="E11" s="15">
        <v>20.9</v>
      </c>
      <c r="F11" s="22">
        <f t="shared" si="0"/>
        <v>1</v>
      </c>
    </row>
    <row r="12" spans="1:6" ht="21.75" customHeight="1">
      <c r="A12" s="121"/>
      <c r="B12" s="27" t="s">
        <v>66</v>
      </c>
      <c r="C12" s="15">
        <v>0</v>
      </c>
      <c r="D12" s="15">
        <v>51.1</v>
      </c>
      <c r="E12" s="15">
        <v>51.1</v>
      </c>
      <c r="F12" s="22">
        <f t="shared" si="0"/>
        <v>1</v>
      </c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110</v>
      </c>
      <c r="E16" s="15">
        <v>110</v>
      </c>
      <c r="F16" s="22">
        <f t="shared" si="0"/>
        <v>1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f>E6+E9+E16+E17-E2</f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0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5</v>
      </c>
      <c r="D22" s="15">
        <v>34.6</v>
      </c>
      <c r="E22" s="15">
        <v>34.6</v>
      </c>
      <c r="F22" s="22">
        <f>E22/D22</f>
        <v>1</v>
      </c>
    </row>
    <row r="23" spans="1:6" ht="21.75" customHeight="1">
      <c r="A23" s="111"/>
      <c r="B23" s="27" t="s">
        <v>7</v>
      </c>
      <c r="C23" s="15">
        <v>36.3</v>
      </c>
      <c r="D23" s="15">
        <v>78.6</v>
      </c>
      <c r="E23" s="15">
        <v>78.6</v>
      </c>
      <c r="F23" s="22">
        <f>E23/D23</f>
        <v>1</v>
      </c>
    </row>
    <row r="24" spans="1:6" ht="23.25" customHeight="1" thickBot="1">
      <c r="A24" s="112"/>
      <c r="B24" s="86" t="s">
        <v>8</v>
      </c>
      <c r="C24" s="84">
        <f>C23-C22</f>
        <v>31.299999999999997</v>
      </c>
      <c r="D24" s="84">
        <f>D23-D22</f>
        <v>43.99999999999999</v>
      </c>
      <c r="E24" s="84">
        <f>E23-E22</f>
        <v>43.99999999999999</v>
      </c>
      <c r="F24" s="85">
        <f>E24/D24</f>
        <v>1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56700</v>
      </c>
      <c r="D28" s="103"/>
      <c r="E28" s="46">
        <v>37585</v>
      </c>
      <c r="F28" s="58"/>
    </row>
    <row r="29" spans="1:6" ht="21.75" customHeight="1">
      <c r="A29" s="95"/>
      <c r="B29" s="55" t="s">
        <v>31</v>
      </c>
      <c r="C29" s="104">
        <v>152127.3</v>
      </c>
      <c r="D29" s="105"/>
      <c r="E29" s="51">
        <v>203385.1</v>
      </c>
      <c r="F29" s="45"/>
    </row>
    <row r="30" spans="1:6" ht="21.75" customHeight="1">
      <c r="A30" s="95"/>
      <c r="B30" s="55" t="s">
        <v>32</v>
      </c>
      <c r="C30" s="104">
        <v>0</v>
      </c>
      <c r="D30" s="105"/>
      <c r="E30" s="46">
        <v>0</v>
      </c>
      <c r="F30" s="44"/>
    </row>
    <row r="31" spans="1:6" ht="21.75" customHeight="1" thickBot="1">
      <c r="A31" s="96"/>
      <c r="B31" s="56" t="s">
        <v>34</v>
      </c>
      <c r="C31" s="106">
        <v>18332.95</v>
      </c>
      <c r="D31" s="107"/>
      <c r="E31" s="52">
        <v>14505.46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D23" sqref="D2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78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1362.8</v>
      </c>
      <c r="D2" s="14">
        <v>1637</v>
      </c>
      <c r="E2" s="14">
        <v>1653.2</v>
      </c>
      <c r="F2" s="21">
        <f>E2/D2</f>
        <v>1.0098961514966402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40</v>
      </c>
      <c r="D4" s="15">
        <v>78.5</v>
      </c>
      <c r="E4" s="15">
        <v>78.5</v>
      </c>
      <c r="F4" s="22">
        <f aca="true" t="shared" si="0" ref="F4:F11">E4/D4</f>
        <v>1</v>
      </c>
    </row>
    <row r="5" spans="1:6" ht="21.75" customHeight="1">
      <c r="A5" s="121"/>
      <c r="B5" s="27" t="s">
        <v>14</v>
      </c>
      <c r="C5" s="15">
        <v>0</v>
      </c>
      <c r="D5" s="15">
        <v>17.4</v>
      </c>
      <c r="E5" s="15">
        <v>17.3</v>
      </c>
      <c r="F5" s="22">
        <f t="shared" si="0"/>
        <v>0.9942528735632186</v>
      </c>
    </row>
    <row r="6" spans="1:6" ht="21.75" customHeight="1">
      <c r="A6" s="121"/>
      <c r="B6" s="27" t="s">
        <v>3</v>
      </c>
      <c r="C6" s="15">
        <v>519</v>
      </c>
      <c r="D6" s="15">
        <v>771.2</v>
      </c>
      <c r="E6" s="15">
        <v>789.1</v>
      </c>
      <c r="F6" s="22">
        <f t="shared" si="0"/>
        <v>1.023210580912863</v>
      </c>
    </row>
    <row r="7" spans="1:6" ht="21.75" customHeight="1">
      <c r="A7" s="121"/>
      <c r="B7" s="27" t="s">
        <v>16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>
        <v>0</v>
      </c>
      <c r="D8" s="15">
        <v>124.9</v>
      </c>
      <c r="E8" s="15">
        <v>124.9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843.8</v>
      </c>
      <c r="D9" s="15">
        <v>865.8</v>
      </c>
      <c r="E9" s="15">
        <v>865.8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73</v>
      </c>
      <c r="C11" s="15">
        <v>0</v>
      </c>
      <c r="D11" s="15">
        <v>22</v>
      </c>
      <c r="E11" s="15">
        <v>22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 t="s">
        <v>4</v>
      </c>
      <c r="C16" s="15">
        <v>0</v>
      </c>
      <c r="D16" s="15">
        <v>0</v>
      </c>
      <c r="E16" s="15">
        <v>0</v>
      </c>
      <c r="F16" s="22">
        <v>0</v>
      </c>
    </row>
    <row r="17" spans="1:6" ht="21.75" customHeight="1">
      <c r="A17" s="121"/>
      <c r="B17" s="115" t="s">
        <v>18</v>
      </c>
      <c r="C17" s="116"/>
      <c r="D17" s="117"/>
      <c r="E17" s="15">
        <f>D16-E16</f>
        <v>0</v>
      </c>
      <c r="F17" s="22"/>
    </row>
    <row r="18" spans="1:6" ht="21.75" customHeight="1">
      <c r="A18" s="121"/>
      <c r="B18" s="115" t="s">
        <v>17</v>
      </c>
      <c r="C18" s="116"/>
      <c r="D18" s="117"/>
      <c r="E18" s="15">
        <v>0</v>
      </c>
      <c r="F18" s="22"/>
    </row>
    <row r="19" spans="1:6" ht="21.75" customHeight="1" thickBot="1">
      <c r="A19" s="121"/>
      <c r="B19" s="129" t="s">
        <v>54</v>
      </c>
      <c r="C19" s="130"/>
      <c r="D19" s="131"/>
      <c r="E19" s="66">
        <v>1.7</v>
      </c>
      <c r="F19" s="40"/>
    </row>
    <row r="20" spans="1:6" ht="23.25" customHeight="1" thickBot="1" thickTop="1">
      <c r="A20" s="122"/>
      <c r="B20" s="69" t="s">
        <v>5</v>
      </c>
      <c r="C20" s="17">
        <f>C16+C9+C6-C2</f>
        <v>0</v>
      </c>
      <c r="D20" s="67">
        <f>D16+D9+D6-D2</f>
        <v>0</v>
      </c>
      <c r="E20" s="67">
        <f>E18</f>
        <v>0</v>
      </c>
      <c r="F20" s="41">
        <v>0</v>
      </c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4</v>
      </c>
      <c r="D22" s="15">
        <v>4</v>
      </c>
      <c r="E22" s="15">
        <v>21.5</v>
      </c>
      <c r="F22" s="22">
        <f>E22/D22</f>
        <v>5.375</v>
      </c>
    </row>
    <row r="23" spans="1:6" ht="21.75" customHeight="1">
      <c r="A23" s="111"/>
      <c r="B23" s="27" t="s">
        <v>7</v>
      </c>
      <c r="C23" s="15">
        <v>73</v>
      </c>
      <c r="D23" s="15">
        <v>73</v>
      </c>
      <c r="E23" s="15">
        <v>106.1</v>
      </c>
      <c r="F23" s="22">
        <f>E23/D23</f>
        <v>1.4534246575342464</v>
      </c>
    </row>
    <row r="24" spans="1:6" ht="23.25" customHeight="1" thickBot="1">
      <c r="A24" s="112"/>
      <c r="B24" s="86" t="s">
        <v>8</v>
      </c>
      <c r="C24" s="84">
        <f>C23-C22</f>
        <v>69</v>
      </c>
      <c r="D24" s="84">
        <f>D23-D22</f>
        <v>69</v>
      </c>
      <c r="E24" s="84">
        <f>E23-E22</f>
        <v>84.6</v>
      </c>
      <c r="F24" s="85">
        <f>E24/D24</f>
        <v>1.2260869565217392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20444</v>
      </c>
      <c r="D28" s="103"/>
      <c r="E28" s="46">
        <v>11677.5</v>
      </c>
      <c r="F28" s="58"/>
    </row>
    <row r="29" spans="1:6" ht="21.75" customHeight="1">
      <c r="A29" s="95"/>
      <c r="B29" s="55" t="s">
        <v>31</v>
      </c>
      <c r="C29" s="104">
        <v>6966.41</v>
      </c>
      <c r="D29" s="105"/>
      <c r="E29" s="51">
        <v>40466.03</v>
      </c>
      <c r="F29" s="45"/>
    </row>
    <row r="30" spans="1:6" ht="21.75" customHeight="1">
      <c r="A30" s="95"/>
      <c r="B30" s="55" t="s">
        <v>32</v>
      </c>
      <c r="C30" s="104">
        <v>94055</v>
      </c>
      <c r="D30" s="105"/>
      <c r="E30" s="46">
        <v>167842</v>
      </c>
      <c r="F30" s="44"/>
    </row>
    <row r="31" spans="1:6" ht="21.75" customHeight="1" thickBot="1">
      <c r="A31" s="96"/>
      <c r="B31" s="56" t="s">
        <v>34</v>
      </c>
      <c r="C31" s="106">
        <v>46865.04</v>
      </c>
      <c r="D31" s="107"/>
      <c r="E31" s="52">
        <v>52964.4</v>
      </c>
      <c r="F31" s="53"/>
    </row>
  </sheetData>
  <sheetProtection/>
  <mergeCells count="13">
    <mergeCell ref="A1:B1"/>
    <mergeCell ref="A2:A20"/>
    <mergeCell ref="B17:D17"/>
    <mergeCell ref="B18:D18"/>
    <mergeCell ref="B19:D19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A25" sqref="A24:F25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81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25079</v>
      </c>
      <c r="D2" s="14">
        <v>25950.3</v>
      </c>
      <c r="E2" s="35">
        <v>25759</v>
      </c>
      <c r="F2" s="88">
        <f>E2/D2</f>
        <v>0.9926282162441282</v>
      </c>
    </row>
    <row r="3" spans="1:6" ht="21.75" customHeight="1">
      <c r="A3" s="121"/>
      <c r="B3" s="27" t="s">
        <v>16</v>
      </c>
      <c r="C3" s="15"/>
      <c r="D3" s="15"/>
      <c r="E3" s="15"/>
      <c r="F3" s="89"/>
    </row>
    <row r="4" spans="1:6" ht="21.75" customHeight="1">
      <c r="A4" s="121"/>
      <c r="B4" s="27" t="s">
        <v>13</v>
      </c>
      <c r="C4" s="15">
        <v>14432</v>
      </c>
      <c r="D4" s="15">
        <v>14635</v>
      </c>
      <c r="E4" s="15">
        <v>14634</v>
      </c>
      <c r="F4" s="89">
        <f aca="true" t="shared" si="0" ref="F4:F13">E4/D4</f>
        <v>0.9999316706525453</v>
      </c>
    </row>
    <row r="5" spans="1:6" ht="21.75" customHeight="1">
      <c r="A5" s="121"/>
      <c r="B5" s="27" t="s">
        <v>14</v>
      </c>
      <c r="C5" s="16">
        <v>5270</v>
      </c>
      <c r="D5" s="16">
        <v>5231</v>
      </c>
      <c r="E5" s="16">
        <v>5211.9</v>
      </c>
      <c r="F5" s="89">
        <f t="shared" si="0"/>
        <v>0.9963486904989485</v>
      </c>
    </row>
    <row r="6" spans="1:6" ht="21.75" customHeight="1">
      <c r="A6" s="121"/>
      <c r="B6" s="27" t="s">
        <v>82</v>
      </c>
      <c r="C6" s="16">
        <v>250</v>
      </c>
      <c r="D6" s="16">
        <v>274</v>
      </c>
      <c r="E6" s="16">
        <v>273.8</v>
      </c>
      <c r="F6" s="89">
        <f t="shared" si="0"/>
        <v>0.9992700729927008</v>
      </c>
    </row>
    <row r="7" spans="1:6" ht="21.75" customHeight="1">
      <c r="A7" s="121"/>
      <c r="B7" s="27" t="s">
        <v>3</v>
      </c>
      <c r="C7" s="15">
        <v>5656</v>
      </c>
      <c r="D7" s="15">
        <v>6436.4</v>
      </c>
      <c r="E7" s="34">
        <v>6565</v>
      </c>
      <c r="F7" s="89">
        <f t="shared" si="0"/>
        <v>1.0199801131067057</v>
      </c>
    </row>
    <row r="8" spans="1:6" ht="21.75" customHeight="1">
      <c r="A8" s="121"/>
      <c r="B8" s="27" t="s">
        <v>2</v>
      </c>
      <c r="C8" s="15"/>
      <c r="D8" s="15"/>
      <c r="E8" s="15"/>
      <c r="F8" s="89"/>
    </row>
    <row r="9" spans="1:6" ht="21.75" customHeight="1">
      <c r="A9" s="121"/>
      <c r="B9" s="27" t="s">
        <v>15</v>
      </c>
      <c r="C9" s="15">
        <v>240</v>
      </c>
      <c r="D9" s="15">
        <v>869.5</v>
      </c>
      <c r="E9" s="15">
        <v>868</v>
      </c>
      <c r="F9" s="89">
        <f t="shared" si="0"/>
        <v>0.9982748706152962</v>
      </c>
    </row>
    <row r="10" spans="1:6" ht="21.75" customHeight="1">
      <c r="A10" s="121"/>
      <c r="B10" s="27" t="s">
        <v>83</v>
      </c>
      <c r="C10" s="15">
        <v>0</v>
      </c>
      <c r="D10" s="15">
        <v>227</v>
      </c>
      <c r="E10" s="15">
        <v>227</v>
      </c>
      <c r="F10" s="89">
        <f t="shared" si="0"/>
        <v>1</v>
      </c>
    </row>
    <row r="11" spans="1:7" ht="21.75" customHeight="1">
      <c r="A11" s="121"/>
      <c r="B11" s="27" t="s">
        <v>84</v>
      </c>
      <c r="C11" s="15">
        <v>19423</v>
      </c>
      <c r="D11" s="15">
        <v>19513.9</v>
      </c>
      <c r="E11" s="34">
        <v>19193.9</v>
      </c>
      <c r="F11" s="89">
        <f t="shared" si="0"/>
        <v>0.9836014328248069</v>
      </c>
      <c r="G11" s="33"/>
    </row>
    <row r="12" spans="1:7" ht="21.75" customHeight="1">
      <c r="A12" s="121"/>
      <c r="B12" s="27" t="s">
        <v>16</v>
      </c>
      <c r="C12" s="15"/>
      <c r="D12" s="15"/>
      <c r="E12" s="15"/>
      <c r="F12" s="89"/>
      <c r="G12" s="33"/>
    </row>
    <row r="13" spans="1:6" ht="21.75" customHeight="1">
      <c r="A13" s="121"/>
      <c r="B13" s="27" t="s">
        <v>85</v>
      </c>
      <c r="C13" s="15">
        <v>2032</v>
      </c>
      <c r="D13" s="15">
        <v>2032</v>
      </c>
      <c r="E13" s="15">
        <v>1948.8</v>
      </c>
      <c r="F13" s="89">
        <f t="shared" si="0"/>
        <v>0.9590551181102362</v>
      </c>
    </row>
    <row r="14" spans="1:6" ht="21.75" customHeight="1">
      <c r="A14" s="121"/>
      <c r="B14" s="27"/>
      <c r="C14" s="15"/>
      <c r="D14" s="15"/>
      <c r="E14" s="15"/>
      <c r="F14" s="89"/>
    </row>
    <row r="15" spans="1:6" ht="21.75" customHeight="1">
      <c r="A15" s="121"/>
      <c r="B15" s="27"/>
      <c r="C15" s="15"/>
      <c r="D15" s="15"/>
      <c r="E15" s="15"/>
      <c r="F15" s="89"/>
    </row>
    <row r="16" spans="1:6" ht="21.75" customHeight="1">
      <c r="A16" s="121"/>
      <c r="B16" s="27" t="s">
        <v>4</v>
      </c>
      <c r="C16" s="15"/>
      <c r="D16" s="15">
        <v>0</v>
      </c>
      <c r="E16" s="15">
        <v>0</v>
      </c>
      <c r="F16" s="89">
        <v>0</v>
      </c>
    </row>
    <row r="17" spans="1:6" ht="21.75" customHeight="1">
      <c r="A17" s="121"/>
      <c r="B17" s="115" t="s">
        <v>86</v>
      </c>
      <c r="C17" s="116"/>
      <c r="D17" s="117"/>
      <c r="E17" s="15">
        <f>C13-E13</f>
        <v>83.20000000000005</v>
      </c>
      <c r="F17" s="10"/>
    </row>
    <row r="18" spans="1:6" ht="21.75" customHeight="1" thickBot="1">
      <c r="A18" s="121"/>
      <c r="B18" s="115" t="s">
        <v>87</v>
      </c>
      <c r="C18" s="116"/>
      <c r="D18" s="117"/>
      <c r="E18" s="15">
        <v>319.7</v>
      </c>
      <c r="F18" s="10"/>
    </row>
    <row r="19" spans="1:6" ht="23.25" customHeight="1" thickBot="1" thickTop="1">
      <c r="A19" s="122"/>
      <c r="B19" s="118" t="s">
        <v>5</v>
      </c>
      <c r="C19" s="119"/>
      <c r="D19" s="120"/>
      <c r="E19" s="17">
        <v>319.7</v>
      </c>
      <c r="F19" s="19"/>
    </row>
    <row r="20" spans="1:6" ht="21.75" customHeight="1" thickBot="1">
      <c r="A20" s="6"/>
      <c r="B20" s="29"/>
      <c r="C20" s="18"/>
      <c r="D20" s="18"/>
      <c r="E20" s="18"/>
      <c r="F20" s="20"/>
    </row>
    <row r="21" spans="1:6" ht="21.75" customHeight="1">
      <c r="A21" s="110" t="s">
        <v>33</v>
      </c>
      <c r="B21" s="36" t="s">
        <v>6</v>
      </c>
      <c r="C21" s="37">
        <v>0</v>
      </c>
      <c r="D21" s="37">
        <v>0</v>
      </c>
      <c r="E21" s="37">
        <v>8.3</v>
      </c>
      <c r="F21" s="91">
        <v>0</v>
      </c>
    </row>
    <row r="22" spans="1:6" ht="21.75" customHeight="1" thickBot="1">
      <c r="A22" s="111"/>
      <c r="B22" s="30" t="s">
        <v>7</v>
      </c>
      <c r="C22" s="16">
        <v>0</v>
      </c>
      <c r="D22" s="16">
        <v>0</v>
      </c>
      <c r="E22" s="16">
        <v>165.6</v>
      </c>
      <c r="F22" s="92">
        <v>0</v>
      </c>
    </row>
    <row r="23" spans="1:6" ht="23.25" customHeight="1" thickBot="1" thickTop="1">
      <c r="A23" s="112"/>
      <c r="B23" s="28" t="s">
        <v>8</v>
      </c>
      <c r="C23" s="17">
        <f>C22-C21</f>
        <v>0</v>
      </c>
      <c r="D23" s="17">
        <f>D22-D21</f>
        <v>0</v>
      </c>
      <c r="E23" s="17">
        <f>E22-E21</f>
        <v>157.29999999999998</v>
      </c>
      <c r="F23" s="93"/>
    </row>
    <row r="24" ht="28.5" customHeight="1" thickBot="1"/>
    <row r="25" spans="1:6" ht="28.5" customHeight="1" thickBot="1">
      <c r="A25" s="99" t="s">
        <v>36</v>
      </c>
      <c r="B25" s="100"/>
      <c r="C25" s="100"/>
      <c r="D25" s="100"/>
      <c r="E25" s="100"/>
      <c r="F25" s="101"/>
    </row>
    <row r="26" spans="1:6" ht="21.75" customHeight="1" thickBot="1">
      <c r="A26" s="94" t="s">
        <v>39</v>
      </c>
      <c r="B26" s="59"/>
      <c r="C26" s="97" t="s">
        <v>37</v>
      </c>
      <c r="D26" s="98"/>
      <c r="E26" s="61" t="s">
        <v>38</v>
      </c>
      <c r="F26" s="60"/>
    </row>
    <row r="27" spans="1:6" ht="21.75" customHeight="1">
      <c r="A27" s="95"/>
      <c r="B27" s="57" t="s">
        <v>30</v>
      </c>
      <c r="C27" s="102">
        <v>267034.58</v>
      </c>
      <c r="D27" s="103"/>
      <c r="E27" s="46">
        <v>141934.58</v>
      </c>
      <c r="F27" s="58"/>
    </row>
    <row r="28" spans="1:6" ht="21.75" customHeight="1">
      <c r="A28" s="95"/>
      <c r="B28" s="55" t="s">
        <v>31</v>
      </c>
      <c r="C28" s="104">
        <v>785128.43</v>
      </c>
      <c r="D28" s="105"/>
      <c r="E28" s="51">
        <v>362286.97</v>
      </c>
      <c r="F28" s="45"/>
    </row>
    <row r="29" spans="1:6" ht="21.75" customHeight="1">
      <c r="A29" s="95"/>
      <c r="B29" s="55" t="s">
        <v>32</v>
      </c>
      <c r="C29" s="104">
        <v>1213189</v>
      </c>
      <c r="D29" s="105"/>
      <c r="E29" s="46">
        <v>955326.2</v>
      </c>
      <c r="F29" s="44"/>
    </row>
    <row r="30" spans="1:6" ht="21.75" customHeight="1" thickBot="1">
      <c r="A30" s="96"/>
      <c r="B30" s="56" t="s">
        <v>34</v>
      </c>
      <c r="C30" s="106">
        <v>131853.01</v>
      </c>
      <c r="D30" s="107"/>
      <c r="E30" s="52">
        <v>165993.01</v>
      </c>
      <c r="F30" s="53"/>
    </row>
  </sheetData>
  <sheetProtection/>
  <mergeCells count="13">
    <mergeCell ref="A1:B1"/>
    <mergeCell ref="A2:A19"/>
    <mergeCell ref="B17:D17"/>
    <mergeCell ref="B18:D18"/>
    <mergeCell ref="B19:D19"/>
    <mergeCell ref="A21:A23"/>
    <mergeCell ref="A25:F25"/>
    <mergeCell ref="A26:A30"/>
    <mergeCell ref="C26:D26"/>
    <mergeCell ref="C27:D27"/>
    <mergeCell ref="C28:D28"/>
    <mergeCell ref="C29:D29"/>
    <mergeCell ref="C30:D30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A22" sqref="A22:A24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710937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40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7280</v>
      </c>
      <c r="D2" s="14">
        <v>6682.7</v>
      </c>
      <c r="E2" s="14">
        <v>6671.1</v>
      </c>
      <c r="F2" s="21">
        <f>E2/D2</f>
        <v>0.9982641746599429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110</v>
      </c>
      <c r="D4" s="15">
        <v>200</v>
      </c>
      <c r="E4" s="15">
        <v>200</v>
      </c>
      <c r="F4" s="22">
        <f aca="true" t="shared" si="0" ref="F4:F17">E4/D4</f>
        <v>1</v>
      </c>
    </row>
    <row r="5" spans="1:6" ht="21.75" customHeight="1">
      <c r="A5" s="121"/>
      <c r="B5" s="27" t="s">
        <v>14</v>
      </c>
      <c r="C5" s="15">
        <v>25</v>
      </c>
      <c r="D5" s="15">
        <v>95.7</v>
      </c>
      <c r="E5" s="15">
        <v>75.7</v>
      </c>
      <c r="F5" s="22">
        <f t="shared" si="0"/>
        <v>0.7910135841170324</v>
      </c>
    </row>
    <row r="6" spans="1:6" ht="21.75" customHeight="1">
      <c r="A6" s="121"/>
      <c r="B6" s="27" t="s">
        <v>3</v>
      </c>
      <c r="C6" s="15">
        <v>3680</v>
      </c>
      <c r="D6" s="15">
        <v>2708.7</v>
      </c>
      <c r="E6" s="15">
        <v>2697.1</v>
      </c>
      <c r="F6" s="22">
        <f t="shared" si="0"/>
        <v>0.9957175028611511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13.7</v>
      </c>
      <c r="E8" s="15">
        <v>10</v>
      </c>
      <c r="F8" s="22">
        <f t="shared" si="0"/>
        <v>0.7299270072992701</v>
      </c>
    </row>
    <row r="9" spans="1:6" ht="21.75" customHeight="1">
      <c r="A9" s="121"/>
      <c r="B9" s="27" t="s">
        <v>29</v>
      </c>
      <c r="C9" s="15">
        <v>3600</v>
      </c>
      <c r="D9" s="15">
        <v>3862</v>
      </c>
      <c r="E9" s="15">
        <v>3862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20</v>
      </c>
      <c r="C11" s="15"/>
      <c r="D11" s="15">
        <v>262</v>
      </c>
      <c r="E11" s="15">
        <v>262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62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112</v>
      </c>
      <c r="E17" s="15">
        <v>112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0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0</v>
      </c>
      <c r="F20" s="23"/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665</v>
      </c>
      <c r="D22" s="15">
        <v>665</v>
      </c>
      <c r="E22" s="15">
        <v>1033.1</v>
      </c>
      <c r="F22" s="22">
        <f>E22/D22</f>
        <v>1.553533834586466</v>
      </c>
    </row>
    <row r="23" spans="1:6" ht="21.75" customHeight="1" thickBot="1">
      <c r="A23" s="111"/>
      <c r="B23" s="30" t="s">
        <v>7</v>
      </c>
      <c r="C23" s="16">
        <v>685</v>
      </c>
      <c r="D23" s="16">
        <v>685</v>
      </c>
      <c r="E23" s="16">
        <v>1349.2</v>
      </c>
      <c r="F23" s="25">
        <f>E23/D23</f>
        <v>1.9696350364963504</v>
      </c>
    </row>
    <row r="24" spans="1:6" ht="23.25" customHeight="1" thickBot="1" thickTop="1">
      <c r="A24" s="112"/>
      <c r="B24" s="31" t="s">
        <v>8</v>
      </c>
      <c r="C24" s="17">
        <f>C23-C22</f>
        <v>20</v>
      </c>
      <c r="D24" s="17">
        <f>D23-D22</f>
        <v>20</v>
      </c>
      <c r="E24" s="17">
        <f>E23-E22</f>
        <v>316.10000000000014</v>
      </c>
      <c r="F24" s="23">
        <f>E24/D24</f>
        <v>15.805000000000007</v>
      </c>
    </row>
    <row r="25" ht="21.7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72248</v>
      </c>
      <c r="D28" s="103"/>
      <c r="E28" s="46">
        <v>131835.54</v>
      </c>
      <c r="F28" s="58"/>
    </row>
    <row r="29" spans="1:6" ht="21.75" customHeight="1">
      <c r="A29" s="95"/>
      <c r="B29" s="55" t="s">
        <v>31</v>
      </c>
      <c r="C29" s="104">
        <v>55480.7</v>
      </c>
      <c r="D29" s="105"/>
      <c r="E29" s="51">
        <v>155480.7</v>
      </c>
      <c r="F29" s="45"/>
    </row>
    <row r="30" spans="1:6" ht="21.75" customHeight="1">
      <c r="A30" s="95"/>
      <c r="B30" s="55" t="s">
        <v>32</v>
      </c>
      <c r="C30" s="104">
        <v>148540</v>
      </c>
      <c r="D30" s="105"/>
      <c r="E30" s="46">
        <v>74096.7</v>
      </c>
      <c r="F30" s="44"/>
    </row>
    <row r="31" spans="1:6" ht="21.75" customHeight="1" thickBot="1">
      <c r="A31" s="96"/>
      <c r="B31" s="56" t="s">
        <v>34</v>
      </c>
      <c r="C31" s="106">
        <v>183214.71</v>
      </c>
      <c r="D31" s="107"/>
      <c r="E31" s="52">
        <v>349926.71</v>
      </c>
      <c r="F31" s="53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/>
  <pageMargins left="0.44" right="0.17" top="0.98" bottom="0.54" header="0.18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80" zoomScaleSheetLayoutView="80" zoomScalePageLayoutView="0" workbookViewId="0" topLeftCell="A1">
      <selection activeCell="C22" sqref="C2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79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12465</v>
      </c>
      <c r="D2" s="14">
        <v>12465</v>
      </c>
      <c r="E2" s="35">
        <v>9613</v>
      </c>
      <c r="F2" s="88">
        <f>E2/D2</f>
        <v>0.7711993582029684</v>
      </c>
    </row>
    <row r="3" spans="1:6" ht="21.75" customHeight="1">
      <c r="A3" s="121"/>
      <c r="B3" s="27" t="s">
        <v>16</v>
      </c>
      <c r="C3" s="15"/>
      <c r="D3" s="15"/>
      <c r="E3" s="15"/>
      <c r="F3" s="89"/>
    </row>
    <row r="4" spans="1:6" ht="21.75" customHeight="1">
      <c r="A4" s="121"/>
      <c r="B4" s="27" t="s">
        <v>13</v>
      </c>
      <c r="C4" s="15">
        <v>6700</v>
      </c>
      <c r="D4" s="15">
        <v>6700</v>
      </c>
      <c r="E4" s="15">
        <v>4816</v>
      </c>
      <c r="F4" s="89">
        <f>E4/D4</f>
        <v>0.7188059701492537</v>
      </c>
    </row>
    <row r="5" spans="1:6" ht="21.75" customHeight="1">
      <c r="A5" s="121"/>
      <c r="B5" s="27" t="s">
        <v>14</v>
      </c>
      <c r="C5" s="15">
        <v>2679</v>
      </c>
      <c r="D5" s="15">
        <v>2679</v>
      </c>
      <c r="E5" s="15">
        <v>1893</v>
      </c>
      <c r="F5" s="89">
        <f>E5/D5</f>
        <v>0.7066069428891377</v>
      </c>
    </row>
    <row r="6" spans="1:6" ht="21.75" customHeight="1">
      <c r="A6" s="121"/>
      <c r="B6" s="27" t="s">
        <v>3</v>
      </c>
      <c r="C6" s="15">
        <v>12465</v>
      </c>
      <c r="D6" s="15">
        <v>12465</v>
      </c>
      <c r="E6" s="34">
        <v>9643</v>
      </c>
      <c r="F6" s="89">
        <f>E6/D6</f>
        <v>0.7736060970718011</v>
      </c>
    </row>
    <row r="7" spans="1:6" ht="21.75" customHeight="1">
      <c r="A7" s="121"/>
      <c r="B7" s="27" t="s">
        <v>2</v>
      </c>
      <c r="C7" s="15"/>
      <c r="D7" s="15"/>
      <c r="E7" s="15"/>
      <c r="F7" s="89"/>
    </row>
    <row r="8" spans="1:6" ht="21.75" customHeight="1">
      <c r="A8" s="121"/>
      <c r="B8" s="27" t="s">
        <v>15</v>
      </c>
      <c r="C8" s="15">
        <v>0</v>
      </c>
      <c r="D8" s="15">
        <v>0</v>
      </c>
      <c r="E8" s="15">
        <v>0</v>
      </c>
      <c r="F8" s="89">
        <v>0</v>
      </c>
    </row>
    <row r="9" spans="1:7" ht="21.75" customHeight="1">
      <c r="A9" s="121"/>
      <c r="B9" s="90"/>
      <c r="C9" s="15"/>
      <c r="D9" s="15"/>
      <c r="E9" s="34"/>
      <c r="F9" s="89"/>
      <c r="G9" s="33"/>
    </row>
    <row r="10" spans="1:7" ht="36" customHeight="1">
      <c r="A10" s="121"/>
      <c r="B10" s="90" t="s">
        <v>80</v>
      </c>
      <c r="C10" s="15">
        <v>0</v>
      </c>
      <c r="D10" s="15">
        <v>1039.4</v>
      </c>
      <c r="E10" s="34">
        <v>1039.3</v>
      </c>
      <c r="F10" s="89">
        <f>E10/D10</f>
        <v>0.9999037906484509</v>
      </c>
      <c r="G10" s="33"/>
    </row>
    <row r="11" spans="1:6" ht="21.75" customHeight="1">
      <c r="A11" s="121"/>
      <c r="B11" s="27"/>
      <c r="C11" s="15"/>
      <c r="D11" s="15"/>
      <c r="E11" s="15"/>
      <c r="F11" s="89"/>
    </row>
    <row r="12" spans="1:6" ht="21.75" customHeight="1">
      <c r="A12" s="121"/>
      <c r="B12" s="27"/>
      <c r="C12" s="15"/>
      <c r="D12" s="15"/>
      <c r="E12" s="15"/>
      <c r="F12" s="89"/>
    </row>
    <row r="13" spans="1:6" ht="21.75" customHeight="1">
      <c r="A13" s="121"/>
      <c r="B13" s="27"/>
      <c r="C13" s="15"/>
      <c r="D13" s="15"/>
      <c r="E13" s="15"/>
      <c r="F13" s="89"/>
    </row>
    <row r="14" spans="1:6" ht="21.75" customHeight="1">
      <c r="A14" s="121"/>
      <c r="B14" s="27" t="s">
        <v>4</v>
      </c>
      <c r="C14" s="15"/>
      <c r="D14" s="15">
        <v>0</v>
      </c>
      <c r="E14" s="15">
        <v>0</v>
      </c>
      <c r="F14" s="89">
        <v>0</v>
      </c>
    </row>
    <row r="15" spans="1:6" ht="21.75" customHeight="1">
      <c r="A15" s="121"/>
      <c r="B15" s="115" t="s">
        <v>18</v>
      </c>
      <c r="C15" s="116"/>
      <c r="D15" s="117"/>
      <c r="E15" s="15">
        <v>0</v>
      </c>
      <c r="F15" s="10"/>
    </row>
    <row r="16" spans="1:6" ht="21.75" customHeight="1" thickBot="1">
      <c r="A16" s="121"/>
      <c r="B16" s="115" t="s">
        <v>17</v>
      </c>
      <c r="C16" s="116"/>
      <c r="D16" s="117"/>
      <c r="E16" s="15">
        <f>E6+E14+E15-E2</f>
        <v>30</v>
      </c>
      <c r="F16" s="10"/>
    </row>
    <row r="17" spans="1:6" ht="23.25" customHeight="1" thickBot="1" thickTop="1">
      <c r="A17" s="122"/>
      <c r="B17" s="118" t="s">
        <v>5</v>
      </c>
      <c r="C17" s="119"/>
      <c r="D17" s="120"/>
      <c r="E17" s="17">
        <f>E16</f>
        <v>30</v>
      </c>
      <c r="F17" s="19"/>
    </row>
    <row r="18" spans="1:6" ht="21.75" customHeight="1" thickBot="1">
      <c r="A18" s="6"/>
      <c r="B18" s="29"/>
      <c r="C18" s="18"/>
      <c r="D18" s="18"/>
      <c r="E18" s="18"/>
      <c r="F18" s="20"/>
    </row>
    <row r="19" spans="1:6" ht="21.75" customHeight="1">
      <c r="A19" s="110" t="s">
        <v>33</v>
      </c>
      <c r="B19" s="36" t="s">
        <v>6</v>
      </c>
      <c r="C19" s="37">
        <v>13569</v>
      </c>
      <c r="D19" s="37">
        <v>13569</v>
      </c>
      <c r="E19" s="37">
        <v>6843</v>
      </c>
      <c r="F19" s="91">
        <f>E19/D19</f>
        <v>0.5043112978111872</v>
      </c>
    </row>
    <row r="20" spans="1:6" ht="21.75" customHeight="1" thickBot="1">
      <c r="A20" s="111"/>
      <c r="B20" s="30" t="s">
        <v>7</v>
      </c>
      <c r="C20" s="16">
        <v>13569</v>
      </c>
      <c r="D20" s="16">
        <v>13569</v>
      </c>
      <c r="E20" s="16">
        <v>5565</v>
      </c>
      <c r="F20" s="92">
        <f>E20/D20</f>
        <v>0.41012602255140396</v>
      </c>
    </row>
    <row r="21" spans="1:6" ht="23.25" customHeight="1" thickBot="1" thickTop="1">
      <c r="A21" s="112"/>
      <c r="B21" s="28" t="s">
        <v>8</v>
      </c>
      <c r="C21" s="17">
        <f>C20-C19</f>
        <v>0</v>
      </c>
      <c r="D21" s="17">
        <f>D20-D19</f>
        <v>0</v>
      </c>
      <c r="E21" s="17">
        <f>E20-E19</f>
        <v>-1278</v>
      </c>
      <c r="F21" s="93"/>
    </row>
    <row r="22" ht="28.5" customHeight="1" thickBot="1"/>
    <row r="23" spans="1:6" ht="28.5" customHeight="1" thickBot="1">
      <c r="A23" s="99" t="s">
        <v>36</v>
      </c>
      <c r="B23" s="100"/>
      <c r="C23" s="100"/>
      <c r="D23" s="100"/>
      <c r="E23" s="100"/>
      <c r="F23" s="101"/>
    </row>
    <row r="24" spans="1:6" ht="21.75" customHeight="1" thickBot="1">
      <c r="A24" s="94" t="s">
        <v>39</v>
      </c>
      <c r="B24" s="59"/>
      <c r="C24" s="97" t="s">
        <v>37</v>
      </c>
      <c r="D24" s="98"/>
      <c r="E24" s="61" t="s">
        <v>38</v>
      </c>
      <c r="F24" s="60"/>
    </row>
    <row r="25" spans="1:6" ht="21.75" customHeight="1">
      <c r="A25" s="95"/>
      <c r="B25" s="57" t="s">
        <v>30</v>
      </c>
      <c r="C25" s="102">
        <v>986608</v>
      </c>
      <c r="D25" s="103"/>
      <c r="E25" s="46">
        <v>986608</v>
      </c>
      <c r="F25" s="58"/>
    </row>
    <row r="26" spans="1:6" ht="21.75" customHeight="1">
      <c r="A26" s="95"/>
      <c r="B26" s="55" t="s">
        <v>31</v>
      </c>
      <c r="C26" s="104">
        <v>0</v>
      </c>
      <c r="D26" s="105"/>
      <c r="E26" s="51">
        <v>0</v>
      </c>
      <c r="F26" s="45"/>
    </row>
    <row r="27" spans="1:6" ht="21.75" customHeight="1">
      <c r="A27" s="95"/>
      <c r="B27" s="55" t="s">
        <v>32</v>
      </c>
      <c r="C27" s="104">
        <v>1039332.8</v>
      </c>
      <c r="D27" s="105"/>
      <c r="E27" s="46">
        <v>1042709</v>
      </c>
      <c r="F27" s="44"/>
    </row>
    <row r="28" spans="1:6" ht="21.75" customHeight="1" thickBot="1">
      <c r="A28" s="96"/>
      <c r="B28" s="56" t="s">
        <v>34</v>
      </c>
      <c r="C28" s="106">
        <v>23140.21</v>
      </c>
      <c r="D28" s="107"/>
      <c r="E28" s="52">
        <v>21576.29</v>
      </c>
      <c r="F28" s="53"/>
    </row>
  </sheetData>
  <sheetProtection/>
  <mergeCells count="13">
    <mergeCell ref="A1:B1"/>
    <mergeCell ref="A2:A17"/>
    <mergeCell ref="B15:D15"/>
    <mergeCell ref="B16:D16"/>
    <mergeCell ref="B17:D17"/>
    <mergeCell ref="A19:A21"/>
    <mergeCell ref="A23:F23"/>
    <mergeCell ref="A24:A28"/>
    <mergeCell ref="C24:D24"/>
    <mergeCell ref="C25:D25"/>
    <mergeCell ref="C26:D26"/>
    <mergeCell ref="C27:D27"/>
    <mergeCell ref="C28:D28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0" zoomScaleSheetLayoutView="80" zoomScalePageLayoutView="0" workbookViewId="0" topLeftCell="B1">
      <selection activeCell="C13" sqref="C1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88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2778.5</v>
      </c>
      <c r="D2" s="14">
        <v>2828.5</v>
      </c>
      <c r="E2" s="35">
        <v>2220.5</v>
      </c>
      <c r="F2" s="88">
        <f>E2/D2</f>
        <v>0.7850450768958812</v>
      </c>
    </row>
    <row r="3" spans="1:6" ht="21.75" customHeight="1">
      <c r="A3" s="121"/>
      <c r="B3" s="27" t="s">
        <v>16</v>
      </c>
      <c r="C3" s="15"/>
      <c r="D3" s="15"/>
      <c r="E3" s="15"/>
      <c r="F3" s="89"/>
    </row>
    <row r="4" spans="1:6" ht="21.75" customHeight="1">
      <c r="A4" s="121"/>
      <c r="B4" s="27" t="s">
        <v>13</v>
      </c>
      <c r="C4" s="15">
        <v>1365.3</v>
      </c>
      <c r="D4" s="15">
        <v>1365.3</v>
      </c>
      <c r="E4" s="15">
        <v>1086.6</v>
      </c>
      <c r="F4" s="89">
        <f>E4/D4</f>
        <v>0.7958690397714787</v>
      </c>
    </row>
    <row r="5" spans="1:6" ht="21.75" customHeight="1">
      <c r="A5" s="121"/>
      <c r="B5" s="27" t="s">
        <v>14</v>
      </c>
      <c r="C5" s="15">
        <v>357.2</v>
      </c>
      <c r="D5" s="15">
        <v>357.2</v>
      </c>
      <c r="E5" s="15">
        <v>331.7</v>
      </c>
      <c r="F5" s="89">
        <f>E5/D5</f>
        <v>0.9286114221724524</v>
      </c>
    </row>
    <row r="6" spans="1:6" ht="21.75" customHeight="1">
      <c r="A6" s="121"/>
      <c r="B6" s="27" t="s">
        <v>3</v>
      </c>
      <c r="C6" s="15">
        <v>1050</v>
      </c>
      <c r="D6" s="15">
        <v>1050</v>
      </c>
      <c r="E6" s="34">
        <v>701</v>
      </c>
      <c r="F6" s="89">
        <f>E6/D6</f>
        <v>0.6676190476190477</v>
      </c>
    </row>
    <row r="7" spans="1:6" ht="21.75" customHeight="1">
      <c r="A7" s="121"/>
      <c r="B7" s="27" t="s">
        <v>2</v>
      </c>
      <c r="C7" s="15"/>
      <c r="D7" s="15"/>
      <c r="E7" s="15"/>
      <c r="F7" s="89"/>
    </row>
    <row r="8" spans="1:6" ht="21.75" customHeight="1">
      <c r="A8" s="121"/>
      <c r="B8" s="27" t="s">
        <v>15</v>
      </c>
      <c r="C8" s="15">
        <v>0</v>
      </c>
      <c r="D8" s="15">
        <v>0</v>
      </c>
      <c r="E8" s="15">
        <v>0</v>
      </c>
      <c r="F8" s="89">
        <v>0</v>
      </c>
    </row>
    <row r="9" spans="1:7" ht="21.75" customHeight="1">
      <c r="A9" s="121"/>
      <c r="B9" s="27" t="s">
        <v>84</v>
      </c>
      <c r="C9" s="15">
        <v>1728.5</v>
      </c>
      <c r="D9" s="15">
        <v>1778.5</v>
      </c>
      <c r="E9" s="34">
        <v>1519.6</v>
      </c>
      <c r="F9" s="89">
        <f>E9/D9</f>
        <v>0.8544278886702277</v>
      </c>
      <c r="G9" s="33"/>
    </row>
    <row r="10" spans="1:7" ht="21.75" customHeight="1">
      <c r="A10" s="121"/>
      <c r="B10" s="27" t="s">
        <v>16</v>
      </c>
      <c r="C10" s="15"/>
      <c r="D10" s="15"/>
      <c r="E10" s="15"/>
      <c r="F10" s="89"/>
      <c r="G10" s="33"/>
    </row>
    <row r="11" spans="1:6" ht="21.75" customHeight="1">
      <c r="A11" s="121"/>
      <c r="B11" s="27"/>
      <c r="C11" s="15"/>
      <c r="D11" s="15"/>
      <c r="E11" s="15"/>
      <c r="F11" s="89"/>
    </row>
    <row r="12" spans="1:6" ht="21.75" customHeight="1">
      <c r="A12" s="121"/>
      <c r="B12" s="27"/>
      <c r="C12" s="15"/>
      <c r="D12" s="15"/>
      <c r="E12" s="15"/>
      <c r="F12" s="89"/>
    </row>
    <row r="13" spans="1:6" ht="21.75" customHeight="1">
      <c r="A13" s="121"/>
      <c r="B13" s="27"/>
      <c r="C13" s="15"/>
      <c r="D13" s="15"/>
      <c r="E13" s="15"/>
      <c r="F13" s="89"/>
    </row>
    <row r="14" spans="1:6" ht="21.75" customHeight="1">
      <c r="A14" s="121"/>
      <c r="B14" s="27"/>
      <c r="C14" s="15"/>
      <c r="D14" s="15"/>
      <c r="E14" s="15"/>
      <c r="F14" s="89"/>
    </row>
    <row r="15" spans="1:6" ht="21.75" customHeight="1">
      <c r="A15" s="121"/>
      <c r="B15" s="27"/>
      <c r="C15" s="15"/>
      <c r="D15" s="15"/>
      <c r="E15" s="15"/>
      <c r="F15" s="89"/>
    </row>
    <row r="16" spans="1:6" ht="21.75" customHeight="1">
      <c r="A16" s="121"/>
      <c r="B16" s="27"/>
      <c r="C16" s="15"/>
      <c r="D16" s="15"/>
      <c r="E16" s="15"/>
      <c r="F16" s="89"/>
    </row>
    <row r="17" spans="1:6" ht="21.75" customHeight="1">
      <c r="A17" s="121"/>
      <c r="B17" s="27" t="s">
        <v>4</v>
      </c>
      <c r="C17" s="15">
        <v>0</v>
      </c>
      <c r="D17" s="15">
        <v>50</v>
      </c>
      <c r="E17" s="15">
        <v>50</v>
      </c>
      <c r="F17" s="89">
        <f>E17/D17</f>
        <v>1</v>
      </c>
    </row>
    <row r="18" spans="1:6" ht="21.75" customHeight="1">
      <c r="A18" s="121"/>
      <c r="B18" s="115" t="s">
        <v>18</v>
      </c>
      <c r="C18" s="116"/>
      <c r="D18" s="117"/>
      <c r="E18" s="15">
        <v>0</v>
      </c>
      <c r="F18" s="10"/>
    </row>
    <row r="19" spans="1:6" ht="21.75" customHeight="1" thickBot="1">
      <c r="A19" s="121"/>
      <c r="B19" s="115" t="s">
        <v>17</v>
      </c>
      <c r="C19" s="116"/>
      <c r="D19" s="117"/>
      <c r="E19" s="15">
        <f>D9-E9</f>
        <v>258.9000000000001</v>
      </c>
      <c r="F19" s="10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258.9000000000001</v>
      </c>
      <c r="F20" s="19"/>
    </row>
    <row r="21" spans="1:6" ht="21.75" customHeight="1" thickBot="1">
      <c r="A21" s="6"/>
      <c r="B21" s="29"/>
      <c r="C21" s="18"/>
      <c r="D21" s="18"/>
      <c r="E21" s="18"/>
      <c r="F21" s="20"/>
    </row>
    <row r="22" spans="1:6" ht="21.75" customHeight="1">
      <c r="A22" s="110" t="s">
        <v>33</v>
      </c>
      <c r="B22" s="36" t="s">
        <v>6</v>
      </c>
      <c r="C22" s="37">
        <v>0</v>
      </c>
      <c r="D22" s="37">
        <v>0</v>
      </c>
      <c r="E22" s="37">
        <v>0</v>
      </c>
      <c r="F22" s="91">
        <v>0</v>
      </c>
    </row>
    <row r="23" spans="1:6" ht="21.75" customHeight="1" thickBot="1">
      <c r="A23" s="111"/>
      <c r="B23" s="30" t="s">
        <v>7</v>
      </c>
      <c r="C23" s="16">
        <v>0</v>
      </c>
      <c r="D23" s="16">
        <v>0</v>
      </c>
      <c r="E23" s="16">
        <v>0</v>
      </c>
      <c r="F23" s="92">
        <v>0</v>
      </c>
    </row>
    <row r="24" spans="1:6" ht="23.25" customHeight="1" thickBot="1" thickTop="1">
      <c r="A24" s="112"/>
      <c r="B24" s="28" t="s">
        <v>8</v>
      </c>
      <c r="C24" s="17">
        <f>C23-C22</f>
        <v>0</v>
      </c>
      <c r="D24" s="17">
        <f>D23-D22</f>
        <v>0</v>
      </c>
      <c r="E24" s="17">
        <f>E23-E22</f>
        <v>0</v>
      </c>
      <c r="F24" s="93"/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22497</v>
      </c>
      <c r="D28" s="103"/>
      <c r="E28" s="46">
        <v>22497</v>
      </c>
      <c r="F28" s="58"/>
    </row>
    <row r="29" spans="1:6" ht="21.75" customHeight="1">
      <c r="A29" s="95"/>
      <c r="B29" s="55" t="s">
        <v>31</v>
      </c>
      <c r="C29" s="104">
        <v>54428.79</v>
      </c>
      <c r="D29" s="105"/>
      <c r="E29" s="51">
        <v>64428.79</v>
      </c>
      <c r="F29" s="45"/>
    </row>
    <row r="30" spans="1:6" ht="21.75" customHeight="1">
      <c r="A30" s="95"/>
      <c r="B30" s="55" t="s">
        <v>32</v>
      </c>
      <c r="C30" s="104">
        <v>51282.3</v>
      </c>
      <c r="D30" s="105"/>
      <c r="E30" s="46">
        <v>51282.3</v>
      </c>
      <c r="F30" s="44"/>
    </row>
    <row r="31" spans="1:6" ht="21.75" customHeight="1" thickBot="1">
      <c r="A31" s="96"/>
      <c r="B31" s="56" t="s">
        <v>34</v>
      </c>
      <c r="C31" s="106">
        <v>42791.79</v>
      </c>
      <c r="D31" s="107"/>
      <c r="E31" s="52">
        <v>56720.32</v>
      </c>
      <c r="F31" s="53"/>
    </row>
  </sheetData>
  <sheetProtection/>
  <mergeCells count="13">
    <mergeCell ref="A1:B1"/>
    <mergeCell ref="A2:A20"/>
    <mergeCell ref="B18:D18"/>
    <mergeCell ref="B19:D19"/>
    <mergeCell ref="B20:D20"/>
    <mergeCell ref="A22:A24"/>
    <mergeCell ref="A26:F26"/>
    <mergeCell ref="A27:A31"/>
    <mergeCell ref="C27:D27"/>
    <mergeCell ref="C28:D28"/>
    <mergeCell ref="C29:D29"/>
    <mergeCell ref="C30:D30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41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4217</v>
      </c>
      <c r="D2" s="14">
        <v>5276.8</v>
      </c>
      <c r="E2" s="14">
        <v>5435.8</v>
      </c>
      <c r="F2" s="21">
        <f>E2/D2</f>
        <v>1.0301318981200727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770</v>
      </c>
      <c r="D4" s="15">
        <v>1218.8</v>
      </c>
      <c r="E4" s="15">
        <v>1206.4</v>
      </c>
      <c r="F4" s="22">
        <f>E4/D4</f>
        <v>0.9898260584181163</v>
      </c>
    </row>
    <row r="5" spans="1:6" ht="21.75" customHeight="1">
      <c r="A5" s="121"/>
      <c r="B5" s="27" t="s">
        <v>14</v>
      </c>
      <c r="C5" s="15">
        <v>281</v>
      </c>
      <c r="D5" s="15">
        <v>403.8</v>
      </c>
      <c r="E5" s="15">
        <v>377.2</v>
      </c>
      <c r="F5" s="22">
        <f>E5/D5</f>
        <v>0.934125804853888</v>
      </c>
    </row>
    <row r="6" spans="1:6" ht="21.75" customHeight="1">
      <c r="A6" s="121"/>
      <c r="B6" s="27" t="s">
        <v>3</v>
      </c>
      <c r="C6" s="15">
        <v>310</v>
      </c>
      <c r="D6" s="15">
        <v>727.1</v>
      </c>
      <c r="E6" s="15">
        <v>888.6</v>
      </c>
      <c r="F6" s="22">
        <f>E6/D6</f>
        <v>1.2221152523724383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417</v>
      </c>
      <c r="E8" s="15">
        <v>417</v>
      </c>
      <c r="F8" s="22">
        <f>E8/D8</f>
        <v>1</v>
      </c>
    </row>
    <row r="9" spans="1:6" ht="21.75" customHeight="1">
      <c r="A9" s="121"/>
      <c r="B9" s="27" t="s">
        <v>29</v>
      </c>
      <c r="C9" s="15">
        <v>3907</v>
      </c>
      <c r="D9" s="15">
        <v>4524.7</v>
      </c>
      <c r="E9" s="15">
        <v>4524.7</v>
      </c>
      <c r="F9" s="22">
        <f>E9/D9</f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30</v>
      </c>
      <c r="E11" s="15">
        <v>30</v>
      </c>
      <c r="F11" s="22">
        <f aca="true" t="shared" si="0" ref="F11:F17">E11/D11</f>
        <v>1</v>
      </c>
    </row>
    <row r="12" spans="1:6" ht="21.75" customHeight="1">
      <c r="A12" s="121"/>
      <c r="B12" s="27" t="s">
        <v>20</v>
      </c>
      <c r="C12" s="15"/>
      <c r="D12" s="15">
        <v>120</v>
      </c>
      <c r="E12" s="15">
        <v>120</v>
      </c>
      <c r="F12" s="22">
        <f t="shared" si="0"/>
        <v>1</v>
      </c>
    </row>
    <row r="13" spans="1:6" ht="21.75" customHeight="1">
      <c r="A13" s="121"/>
      <c r="B13" s="27" t="s">
        <v>26</v>
      </c>
      <c r="C13" s="15"/>
      <c r="D13" s="15">
        <v>465.8</v>
      </c>
      <c r="E13" s="15">
        <v>465.8</v>
      </c>
      <c r="F13" s="22">
        <f t="shared" si="0"/>
        <v>1</v>
      </c>
    </row>
    <row r="14" spans="1:6" ht="21.75" customHeight="1">
      <c r="A14" s="121"/>
      <c r="B14" s="27" t="s">
        <v>25</v>
      </c>
      <c r="C14" s="15"/>
      <c r="D14" s="15">
        <v>1.9</v>
      </c>
      <c r="E14" s="15">
        <v>1.9</v>
      </c>
      <c r="F14" s="22">
        <f t="shared" si="0"/>
        <v>1</v>
      </c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25</v>
      </c>
      <c r="E17" s="15">
        <v>25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10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2.5</v>
      </c>
      <c r="F19" s="10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2.5</v>
      </c>
      <c r="F20" s="19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40</v>
      </c>
      <c r="D22" s="15">
        <v>40</v>
      </c>
      <c r="E22" s="15">
        <v>48.7</v>
      </c>
      <c r="F22" s="22">
        <f>E22/D22</f>
        <v>1.2175</v>
      </c>
    </row>
    <row r="23" spans="1:6" ht="21.75" customHeight="1" thickBot="1">
      <c r="A23" s="111"/>
      <c r="B23" s="30" t="s">
        <v>7</v>
      </c>
      <c r="C23" s="16">
        <v>140</v>
      </c>
      <c r="D23" s="16">
        <v>140</v>
      </c>
      <c r="E23" s="16">
        <v>187.3</v>
      </c>
      <c r="F23" s="25">
        <f>E23/D23</f>
        <v>1.3378571428571429</v>
      </c>
    </row>
    <row r="24" spans="1:6" ht="23.25" customHeight="1" thickBot="1" thickTop="1">
      <c r="A24" s="112"/>
      <c r="B24" s="31" t="s">
        <v>8</v>
      </c>
      <c r="C24" s="17">
        <f>C23-C22</f>
        <v>100</v>
      </c>
      <c r="D24" s="17">
        <f>D23-D22</f>
        <v>100</v>
      </c>
      <c r="E24" s="17">
        <f>E23-E22</f>
        <v>138.60000000000002</v>
      </c>
      <c r="F24" s="23">
        <v>1.386</v>
      </c>
    </row>
    <row r="25" ht="21.7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139120</v>
      </c>
      <c r="D28" s="103"/>
      <c r="E28" s="46">
        <v>139120</v>
      </c>
      <c r="F28" s="58"/>
    </row>
    <row r="29" spans="1:6" ht="21.75" customHeight="1">
      <c r="A29" s="95"/>
      <c r="B29" s="55" t="s">
        <v>31</v>
      </c>
      <c r="C29" s="104">
        <v>482523.85</v>
      </c>
      <c r="D29" s="105"/>
      <c r="E29" s="51">
        <v>236217.08</v>
      </c>
      <c r="F29" s="45"/>
    </row>
    <row r="30" spans="1:6" ht="21.75" customHeight="1">
      <c r="A30" s="95"/>
      <c r="B30" s="55" t="s">
        <v>32</v>
      </c>
      <c r="C30" s="104">
        <v>153291.64</v>
      </c>
      <c r="D30" s="105"/>
      <c r="E30" s="46">
        <v>199044.64</v>
      </c>
      <c r="F30" s="44"/>
    </row>
    <row r="31" spans="1:6" ht="21.75" customHeight="1" thickBot="1">
      <c r="A31" s="96"/>
      <c r="B31" s="56" t="s">
        <v>34</v>
      </c>
      <c r="C31" s="106">
        <v>188647.69</v>
      </c>
      <c r="D31" s="107"/>
      <c r="E31" s="52">
        <v>220175.67</v>
      </c>
      <c r="F31" s="53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/>
  <pageMargins left="0.44" right="0.17" top="0.99" bottom="0.54" header="0.1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D13" sqref="D1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43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42">
        <v>2269</v>
      </c>
      <c r="D2" s="42">
        <v>2969.1</v>
      </c>
      <c r="E2" s="42">
        <v>2959.2</v>
      </c>
      <c r="F2" s="21">
        <f>E2/D2</f>
        <v>0.9966656562594726</v>
      </c>
    </row>
    <row r="3" spans="1:6" ht="21.75" customHeight="1">
      <c r="A3" s="121"/>
      <c r="B3" s="27" t="s">
        <v>16</v>
      </c>
      <c r="C3" s="43"/>
      <c r="D3" s="43"/>
      <c r="E3" s="43"/>
      <c r="F3" s="22"/>
    </row>
    <row r="4" spans="1:6" ht="21.75" customHeight="1">
      <c r="A4" s="121"/>
      <c r="B4" s="27" t="s">
        <v>13</v>
      </c>
      <c r="C4" s="43">
        <v>20</v>
      </c>
      <c r="D4" s="43">
        <v>266.2</v>
      </c>
      <c r="E4" s="43">
        <v>249.5</v>
      </c>
      <c r="F4" s="22">
        <f aca="true" t="shared" si="0" ref="F4:F17">E4/D4</f>
        <v>0.9372652141247183</v>
      </c>
    </row>
    <row r="5" spans="1:6" ht="21.75" customHeight="1">
      <c r="A5" s="121"/>
      <c r="B5" s="27" t="s">
        <v>14</v>
      </c>
      <c r="C5" s="43"/>
      <c r="D5" s="43">
        <v>82</v>
      </c>
      <c r="E5" s="43">
        <v>82.2</v>
      </c>
      <c r="F5" s="22">
        <f t="shared" si="0"/>
        <v>1.002439024390244</v>
      </c>
    </row>
    <row r="6" spans="1:6" ht="21.75" customHeight="1">
      <c r="A6" s="121"/>
      <c r="B6" s="27" t="s">
        <v>3</v>
      </c>
      <c r="C6" s="43">
        <v>62</v>
      </c>
      <c r="D6" s="43">
        <v>437.9</v>
      </c>
      <c r="E6" s="43">
        <v>434.5</v>
      </c>
      <c r="F6" s="22">
        <f t="shared" si="0"/>
        <v>0.9922356702443481</v>
      </c>
    </row>
    <row r="7" spans="1:6" ht="21.75" customHeight="1">
      <c r="A7" s="121"/>
      <c r="B7" s="27" t="s">
        <v>2</v>
      </c>
      <c r="C7" s="43"/>
      <c r="D7" s="43"/>
      <c r="E7" s="43"/>
      <c r="F7" s="22"/>
    </row>
    <row r="8" spans="1:6" ht="21.75" customHeight="1">
      <c r="A8" s="121"/>
      <c r="B8" s="27" t="s">
        <v>15</v>
      </c>
      <c r="C8" s="43"/>
      <c r="D8" s="43">
        <v>318.9</v>
      </c>
      <c r="E8" s="43">
        <v>318.8</v>
      </c>
      <c r="F8" s="22">
        <f t="shared" si="0"/>
        <v>0.999686422075886</v>
      </c>
    </row>
    <row r="9" spans="1:6" ht="21.75" customHeight="1">
      <c r="A9" s="121"/>
      <c r="B9" s="27" t="s">
        <v>29</v>
      </c>
      <c r="C9" s="43">
        <v>2207</v>
      </c>
      <c r="D9" s="43">
        <v>2461.2</v>
      </c>
      <c r="E9" s="43">
        <v>2461.1</v>
      </c>
      <c r="F9" s="22">
        <f t="shared" si="0"/>
        <v>0.9999593694132943</v>
      </c>
    </row>
    <row r="10" spans="1:6" ht="21.75" customHeight="1">
      <c r="A10" s="121"/>
      <c r="B10" s="27" t="s">
        <v>16</v>
      </c>
      <c r="C10" s="43"/>
      <c r="D10" s="43"/>
      <c r="E10" s="43"/>
      <c r="F10" s="22"/>
    </row>
    <row r="11" spans="1:6" ht="21.75" customHeight="1">
      <c r="A11" s="121"/>
      <c r="B11" s="27" t="s">
        <v>21</v>
      </c>
      <c r="C11" s="43"/>
      <c r="D11" s="43">
        <v>90.2</v>
      </c>
      <c r="E11" s="43">
        <v>90.1</v>
      </c>
      <c r="F11" s="22">
        <f t="shared" si="0"/>
        <v>0.998891352549889</v>
      </c>
    </row>
    <row r="12" spans="1:6" ht="21.75" customHeight="1">
      <c r="A12" s="121"/>
      <c r="B12" s="27" t="s">
        <v>20</v>
      </c>
      <c r="C12" s="43"/>
      <c r="D12" s="43">
        <v>67</v>
      </c>
      <c r="E12" s="43">
        <v>67</v>
      </c>
      <c r="F12" s="22">
        <f t="shared" si="0"/>
        <v>1</v>
      </c>
    </row>
    <row r="13" spans="1:6" ht="21.75" customHeight="1">
      <c r="A13" s="121"/>
      <c r="B13" s="27" t="s">
        <v>26</v>
      </c>
      <c r="C13" s="43"/>
      <c r="D13" s="43">
        <v>97</v>
      </c>
      <c r="E13" s="43">
        <v>96.9</v>
      </c>
      <c r="F13" s="22">
        <f t="shared" si="0"/>
        <v>0.9989690721649485</v>
      </c>
    </row>
    <row r="14" spans="1:6" ht="21.75" customHeight="1">
      <c r="A14" s="121"/>
      <c r="B14" s="27"/>
      <c r="C14" s="43"/>
      <c r="D14" s="43"/>
      <c r="E14" s="43"/>
      <c r="F14" s="22"/>
    </row>
    <row r="15" spans="1:6" ht="21.75" customHeight="1">
      <c r="A15" s="121"/>
      <c r="B15" s="27"/>
      <c r="C15" s="43"/>
      <c r="D15" s="43"/>
      <c r="E15" s="43"/>
      <c r="F15" s="22"/>
    </row>
    <row r="16" spans="1:6" ht="21.75" customHeight="1">
      <c r="A16" s="121"/>
      <c r="B16" s="27"/>
      <c r="C16" s="43"/>
      <c r="D16" s="43"/>
      <c r="E16" s="43"/>
      <c r="F16" s="22"/>
    </row>
    <row r="17" spans="1:6" ht="21.75" customHeight="1">
      <c r="A17" s="121"/>
      <c r="B17" s="27" t="s">
        <v>4</v>
      </c>
      <c r="C17" s="43"/>
      <c r="D17" s="43">
        <v>70</v>
      </c>
      <c r="E17" s="43">
        <v>70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6.400000000000091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6.400000000000091</v>
      </c>
      <c r="F20" s="23"/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17</v>
      </c>
      <c r="D22" s="15">
        <v>17</v>
      </c>
      <c r="E22" s="15">
        <v>32.1</v>
      </c>
      <c r="F22" s="22">
        <f>E22/D22</f>
        <v>1.8882352941176472</v>
      </c>
    </row>
    <row r="23" spans="1:6" ht="21.75" customHeight="1" thickBot="1">
      <c r="A23" s="111"/>
      <c r="B23" s="30" t="s">
        <v>7</v>
      </c>
      <c r="C23" s="16">
        <v>60</v>
      </c>
      <c r="D23" s="16">
        <v>60</v>
      </c>
      <c r="E23" s="16">
        <v>219.3</v>
      </c>
      <c r="F23" s="25">
        <f>E23/D23</f>
        <v>3.6550000000000002</v>
      </c>
    </row>
    <row r="24" spans="1:6" ht="23.25" customHeight="1" thickBot="1" thickTop="1">
      <c r="A24" s="112"/>
      <c r="B24" s="31" t="s">
        <v>8</v>
      </c>
      <c r="C24" s="17">
        <f>C23-C22</f>
        <v>43</v>
      </c>
      <c r="D24" s="17">
        <f>D23-D22</f>
        <v>43</v>
      </c>
      <c r="E24" s="17">
        <f>E23-E22</f>
        <v>187.20000000000002</v>
      </c>
      <c r="F24" s="23">
        <f>E24/D24</f>
        <v>4.3534883720930235</v>
      </c>
    </row>
    <row r="25" ht="21.7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60191</v>
      </c>
      <c r="D28" s="103"/>
      <c r="E28" s="46">
        <v>28097</v>
      </c>
      <c r="F28" s="58"/>
    </row>
    <row r="29" spans="1:6" ht="21.75" customHeight="1">
      <c r="A29" s="95"/>
      <c r="B29" s="55" t="s">
        <v>31</v>
      </c>
      <c r="C29" s="104">
        <v>208606.07</v>
      </c>
      <c r="D29" s="105"/>
      <c r="E29" s="51">
        <v>47815.22</v>
      </c>
      <c r="F29" s="45"/>
    </row>
    <row r="30" spans="1:6" ht="21.75" customHeight="1">
      <c r="A30" s="95"/>
      <c r="B30" s="55" t="s">
        <v>32</v>
      </c>
      <c r="C30" s="104">
        <v>274593.43</v>
      </c>
      <c r="D30" s="105"/>
      <c r="E30" s="46">
        <v>30633.93</v>
      </c>
      <c r="F30" s="44"/>
    </row>
    <row r="31" spans="1:6" ht="21.75" customHeight="1" thickBot="1">
      <c r="A31" s="96"/>
      <c r="B31" s="56" t="s">
        <v>34</v>
      </c>
      <c r="C31" s="106">
        <v>38382.24</v>
      </c>
      <c r="D31" s="107"/>
      <c r="E31" s="52">
        <v>43717.96</v>
      </c>
      <c r="F31" s="53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/>
  <pageMargins left="0.46" right="0.17" top="1" bottom="0.54" header="0.1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A22" sqref="A22:A24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44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3853</v>
      </c>
      <c r="D2" s="14">
        <v>4118</v>
      </c>
      <c r="E2" s="14">
        <v>4216.4</v>
      </c>
      <c r="F2" s="21">
        <f>E2/D2</f>
        <v>1.023895094706168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47</v>
      </c>
      <c r="D4" s="15">
        <v>47</v>
      </c>
      <c r="E4" s="15">
        <v>160.5</v>
      </c>
      <c r="F4" s="22">
        <f aca="true" t="shared" si="0" ref="F4:F17">E4/D4</f>
        <v>3.4148936170212765</v>
      </c>
    </row>
    <row r="5" spans="1:6" ht="21.75" customHeight="1">
      <c r="A5" s="121"/>
      <c r="B5" s="27" t="s">
        <v>14</v>
      </c>
      <c r="C5" s="15">
        <v>5</v>
      </c>
      <c r="D5" s="15">
        <v>70.5</v>
      </c>
      <c r="E5" s="15">
        <v>42</v>
      </c>
      <c r="F5" s="22">
        <f t="shared" si="0"/>
        <v>0.5957446808510638</v>
      </c>
    </row>
    <row r="6" spans="1:6" ht="21.75" customHeight="1">
      <c r="A6" s="121"/>
      <c r="B6" s="27" t="s">
        <v>3</v>
      </c>
      <c r="C6" s="15">
        <v>430</v>
      </c>
      <c r="D6" s="15">
        <v>430</v>
      </c>
      <c r="E6" s="15">
        <v>528.9</v>
      </c>
      <c r="F6" s="22">
        <f t="shared" si="0"/>
        <v>1.23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/>
      <c r="E8" s="15">
        <v>35.7</v>
      </c>
      <c r="F8" s="22"/>
    </row>
    <row r="9" spans="1:6" ht="21.75" customHeight="1">
      <c r="A9" s="121"/>
      <c r="B9" s="27" t="s">
        <v>29</v>
      </c>
      <c r="C9" s="15">
        <v>3423</v>
      </c>
      <c r="D9" s="15">
        <v>3623.8</v>
      </c>
      <c r="E9" s="15">
        <v>3623.8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18</v>
      </c>
      <c r="E11" s="15">
        <v>18</v>
      </c>
      <c r="F11" s="22">
        <f t="shared" si="0"/>
        <v>1</v>
      </c>
    </row>
    <row r="12" spans="1:6" ht="21.75" customHeight="1">
      <c r="A12" s="121"/>
      <c r="B12" s="27" t="s">
        <v>20</v>
      </c>
      <c r="C12" s="15"/>
      <c r="D12" s="15">
        <v>156</v>
      </c>
      <c r="E12" s="15">
        <v>155.5</v>
      </c>
      <c r="F12" s="22">
        <f t="shared" si="0"/>
        <v>0.9967948717948718</v>
      </c>
    </row>
    <row r="13" spans="1:6" ht="21.75" customHeight="1">
      <c r="A13" s="121"/>
      <c r="B13" s="27" t="s">
        <v>27</v>
      </c>
      <c r="C13" s="15"/>
      <c r="D13" s="15">
        <v>17</v>
      </c>
      <c r="E13" s="15">
        <v>17</v>
      </c>
      <c r="F13" s="22">
        <f t="shared" si="0"/>
        <v>1</v>
      </c>
    </row>
    <row r="14" spans="1:6" ht="21.75" customHeight="1">
      <c r="A14" s="121"/>
      <c r="B14" s="27" t="s">
        <v>25</v>
      </c>
      <c r="C14" s="15"/>
      <c r="D14" s="15">
        <v>9.8</v>
      </c>
      <c r="E14" s="15">
        <v>9.8</v>
      </c>
      <c r="F14" s="22">
        <f t="shared" si="0"/>
        <v>1</v>
      </c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64.2</v>
      </c>
      <c r="E17" s="15">
        <v>64.2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0.5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0.5</v>
      </c>
      <c r="F20" s="23"/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280</v>
      </c>
      <c r="D22" s="15">
        <v>280</v>
      </c>
      <c r="E22" s="15">
        <v>391.3</v>
      </c>
      <c r="F22" s="22">
        <f>E22/D22</f>
        <v>1.3975</v>
      </c>
    </row>
    <row r="23" spans="1:6" ht="21.75" customHeight="1" thickBot="1">
      <c r="A23" s="111"/>
      <c r="B23" s="30" t="s">
        <v>7</v>
      </c>
      <c r="C23" s="16">
        <v>280</v>
      </c>
      <c r="D23" s="16">
        <v>280</v>
      </c>
      <c r="E23" s="16">
        <v>394.9</v>
      </c>
      <c r="F23" s="25">
        <f>E23/D23</f>
        <v>1.4103571428571429</v>
      </c>
    </row>
    <row r="24" spans="1:6" ht="23.25" customHeight="1" thickBot="1" thickTop="1">
      <c r="A24" s="112"/>
      <c r="B24" s="31" t="s">
        <v>8</v>
      </c>
      <c r="C24" s="17">
        <f>C23-C22</f>
        <v>0</v>
      </c>
      <c r="D24" s="17">
        <f>D23-D22</f>
        <v>0</v>
      </c>
      <c r="E24" s="17">
        <f>E23-E22</f>
        <v>3.599999999999966</v>
      </c>
      <c r="F24" s="23">
        <v>0</v>
      </c>
    </row>
    <row r="25" ht="21.7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53300</v>
      </c>
      <c r="D28" s="103"/>
      <c r="E28" s="46">
        <v>55067</v>
      </c>
      <c r="F28" s="58"/>
    </row>
    <row r="29" spans="1:6" ht="21.75" customHeight="1">
      <c r="A29" s="95"/>
      <c r="B29" s="55" t="s">
        <v>31</v>
      </c>
      <c r="C29" s="104">
        <v>523245.76</v>
      </c>
      <c r="D29" s="105"/>
      <c r="E29" s="51">
        <v>522278.05</v>
      </c>
      <c r="F29" s="45"/>
    </row>
    <row r="30" spans="1:6" ht="21.75" customHeight="1">
      <c r="A30" s="95"/>
      <c r="B30" s="55" t="s">
        <v>32</v>
      </c>
      <c r="C30" s="104">
        <v>459221.4</v>
      </c>
      <c r="D30" s="105"/>
      <c r="E30" s="46">
        <v>488793.4</v>
      </c>
      <c r="F30" s="44"/>
    </row>
    <row r="31" spans="1:6" ht="21.75" customHeight="1" thickBot="1">
      <c r="A31" s="96"/>
      <c r="B31" s="56" t="s">
        <v>34</v>
      </c>
      <c r="C31" s="106">
        <v>221039.27</v>
      </c>
      <c r="D31" s="107"/>
      <c r="E31" s="52">
        <v>270627.77</v>
      </c>
      <c r="F31" s="53"/>
    </row>
  </sheetData>
  <sheetProtection/>
  <mergeCells count="13">
    <mergeCell ref="A2:A20"/>
    <mergeCell ref="A22:A24"/>
    <mergeCell ref="A1:B1"/>
    <mergeCell ref="B19:D19"/>
    <mergeCell ref="B20:D20"/>
    <mergeCell ref="B18:D18"/>
    <mergeCell ref="A26:F26"/>
    <mergeCell ref="A27:A31"/>
    <mergeCell ref="C27:D27"/>
    <mergeCell ref="C28:D28"/>
    <mergeCell ref="C29:D29"/>
    <mergeCell ref="C30:D30"/>
    <mergeCell ref="C31:D31"/>
  </mergeCells>
  <printOptions/>
  <pageMargins left="0.44" right="0.17" top="1" bottom="0.54" header="0.1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">
      <selection activeCell="B13" sqref="B13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45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3875</v>
      </c>
      <c r="D2" s="14">
        <v>6281.2</v>
      </c>
      <c r="E2" s="14">
        <v>6426.5</v>
      </c>
      <c r="F2" s="21">
        <f>E2/D2</f>
        <v>1.02313252244794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444</v>
      </c>
      <c r="D4" s="15">
        <v>517.9</v>
      </c>
      <c r="E4" s="15">
        <v>497.7</v>
      </c>
      <c r="F4" s="22">
        <f aca="true" t="shared" si="0" ref="F4:F17">E4/D4</f>
        <v>0.9609963313380961</v>
      </c>
    </row>
    <row r="5" spans="1:6" ht="21.75" customHeight="1">
      <c r="A5" s="121"/>
      <c r="B5" s="27" t="s">
        <v>14</v>
      </c>
      <c r="C5" s="15">
        <v>159</v>
      </c>
      <c r="D5" s="15">
        <v>186.3</v>
      </c>
      <c r="E5" s="15">
        <v>184.1</v>
      </c>
      <c r="F5" s="22">
        <f t="shared" si="0"/>
        <v>0.988191089640365</v>
      </c>
    </row>
    <row r="6" spans="1:6" ht="21.75" customHeight="1">
      <c r="A6" s="121"/>
      <c r="B6" s="27" t="s">
        <v>3</v>
      </c>
      <c r="C6" s="15">
        <v>648</v>
      </c>
      <c r="D6" s="15">
        <v>2860.7</v>
      </c>
      <c r="E6" s="15">
        <v>3007.8</v>
      </c>
      <c r="F6" s="22">
        <f t="shared" si="0"/>
        <v>1.051420980878806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59.5</v>
      </c>
      <c r="E8" s="15">
        <v>59.5</v>
      </c>
      <c r="F8" s="22">
        <f t="shared" si="0"/>
        <v>1</v>
      </c>
    </row>
    <row r="9" spans="1:6" ht="21.75" customHeight="1">
      <c r="A9" s="121"/>
      <c r="B9" s="27" t="s">
        <v>29</v>
      </c>
      <c r="C9" s="15">
        <v>3227</v>
      </c>
      <c r="D9" s="15">
        <v>3342.5</v>
      </c>
      <c r="E9" s="15">
        <v>3342.5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18</v>
      </c>
      <c r="E11" s="15">
        <v>18</v>
      </c>
      <c r="F11" s="22">
        <f t="shared" si="0"/>
        <v>1</v>
      </c>
    </row>
    <row r="12" spans="1:6" ht="21.75" customHeight="1">
      <c r="A12" s="121"/>
      <c r="B12" s="27" t="s">
        <v>20</v>
      </c>
      <c r="C12" s="15"/>
      <c r="D12" s="15">
        <v>78</v>
      </c>
      <c r="E12" s="15">
        <v>78</v>
      </c>
      <c r="F12" s="22">
        <f t="shared" si="0"/>
        <v>1</v>
      </c>
    </row>
    <row r="13" spans="1:6" ht="21.75" customHeight="1">
      <c r="A13" s="121"/>
      <c r="B13" s="27" t="s">
        <v>25</v>
      </c>
      <c r="C13" s="15"/>
      <c r="D13" s="15">
        <v>19.5</v>
      </c>
      <c r="E13" s="15">
        <v>19.5</v>
      </c>
      <c r="F13" s="22">
        <f t="shared" si="0"/>
        <v>1</v>
      </c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78</v>
      </c>
      <c r="E17" s="15">
        <v>77.9</v>
      </c>
      <c r="F17" s="22">
        <f t="shared" si="0"/>
        <v>0.9987179487179488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0.09999999999999432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1.800000000000182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1.800000000000182</v>
      </c>
      <c r="F20" s="23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142</v>
      </c>
      <c r="D22" s="15">
        <v>142</v>
      </c>
      <c r="E22" s="15">
        <v>462</v>
      </c>
      <c r="F22" s="22">
        <f>E22/D22</f>
        <v>3.2535211267605635</v>
      </c>
    </row>
    <row r="23" spans="1:6" ht="21.75" customHeight="1" thickBot="1">
      <c r="A23" s="111"/>
      <c r="B23" s="30" t="s">
        <v>7</v>
      </c>
      <c r="C23" s="16">
        <v>250</v>
      </c>
      <c r="D23" s="16">
        <v>250</v>
      </c>
      <c r="E23" s="16">
        <v>742.2</v>
      </c>
      <c r="F23" s="25">
        <f>E23/D23</f>
        <v>2.9688000000000003</v>
      </c>
    </row>
    <row r="24" spans="1:6" ht="23.25" customHeight="1" thickBot="1" thickTop="1">
      <c r="A24" s="112"/>
      <c r="B24" s="31" t="s">
        <v>8</v>
      </c>
      <c r="C24" s="17">
        <f>C23-C22</f>
        <v>108</v>
      </c>
      <c r="D24" s="17">
        <f>D23-D22</f>
        <v>108</v>
      </c>
      <c r="E24" s="17">
        <f>E23-E22</f>
        <v>280.20000000000005</v>
      </c>
      <c r="F24" s="23">
        <f>E24/D24</f>
        <v>2.594444444444445</v>
      </c>
    </row>
    <row r="25" ht="21.7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34085</v>
      </c>
      <c r="D28" s="103"/>
      <c r="E28" s="46">
        <v>84085</v>
      </c>
      <c r="F28" s="58"/>
    </row>
    <row r="29" spans="1:6" ht="21.75" customHeight="1">
      <c r="A29" s="95"/>
      <c r="B29" s="55" t="s">
        <v>31</v>
      </c>
      <c r="C29" s="104">
        <v>187934.89</v>
      </c>
      <c r="D29" s="105"/>
      <c r="E29" s="51">
        <v>287000.25</v>
      </c>
      <c r="F29" s="45"/>
    </row>
    <row r="30" spans="1:6" ht="21.75" customHeight="1">
      <c r="A30" s="95"/>
      <c r="B30" s="55" t="s">
        <v>32</v>
      </c>
      <c r="C30" s="104">
        <v>304991.21</v>
      </c>
      <c r="D30" s="105"/>
      <c r="E30" s="46">
        <v>68440.21</v>
      </c>
      <c r="F30" s="44"/>
    </row>
    <row r="31" spans="1:6" ht="21.75" customHeight="1" thickBot="1">
      <c r="A31" s="96"/>
      <c r="B31" s="56" t="s">
        <v>34</v>
      </c>
      <c r="C31" s="106">
        <v>151228.59</v>
      </c>
      <c r="D31" s="107"/>
      <c r="E31" s="52">
        <v>270627.77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/>
  <pageMargins left="0.45" right="0.17" top="0.94" bottom="0.54" header="0.1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0">
      <selection activeCell="E32" sqref="E3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2.25" customHeight="1" thickBot="1">
      <c r="A1" s="113" t="s">
        <v>46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2153</v>
      </c>
      <c r="D2" s="14">
        <v>2299.1</v>
      </c>
      <c r="E2" s="14">
        <v>2395.1</v>
      </c>
      <c r="F2" s="21">
        <f>E2/D2</f>
        <v>1.0417554695315558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46</v>
      </c>
      <c r="D4" s="15">
        <v>105.6</v>
      </c>
      <c r="E4" s="15">
        <v>91.9</v>
      </c>
      <c r="F4" s="22">
        <f aca="true" t="shared" si="0" ref="F4:F17">E4/D4</f>
        <v>0.8702651515151516</v>
      </c>
    </row>
    <row r="5" spans="1:6" ht="21.75" customHeight="1">
      <c r="A5" s="121"/>
      <c r="B5" s="27" t="s">
        <v>14</v>
      </c>
      <c r="C5" s="15">
        <v>5</v>
      </c>
      <c r="D5" s="15">
        <v>42.1</v>
      </c>
      <c r="E5" s="15">
        <v>30.6</v>
      </c>
      <c r="F5" s="22">
        <f t="shared" si="0"/>
        <v>0.7268408551068883</v>
      </c>
    </row>
    <row r="6" spans="1:6" ht="21.75" customHeight="1">
      <c r="A6" s="121"/>
      <c r="B6" s="27" t="s">
        <v>3</v>
      </c>
      <c r="C6" s="15">
        <v>109</v>
      </c>
      <c r="D6" s="15">
        <v>109</v>
      </c>
      <c r="E6" s="15">
        <v>206</v>
      </c>
      <c r="F6" s="22">
        <f t="shared" si="0"/>
        <v>1.889908256880734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/>
      <c r="E8" s="15"/>
      <c r="F8" s="22"/>
    </row>
    <row r="9" spans="1:6" ht="21.75" customHeight="1">
      <c r="A9" s="121"/>
      <c r="B9" s="27" t="s">
        <v>29</v>
      </c>
      <c r="C9" s="15">
        <v>2044</v>
      </c>
      <c r="D9" s="15">
        <v>2156.1</v>
      </c>
      <c r="E9" s="15">
        <v>2156.1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19</v>
      </c>
      <c r="C11" s="15"/>
      <c r="D11" s="15">
        <v>27</v>
      </c>
      <c r="E11" s="15">
        <v>27</v>
      </c>
      <c r="F11" s="22">
        <f t="shared" si="0"/>
        <v>1</v>
      </c>
    </row>
    <row r="12" spans="1:6" ht="21.75" customHeight="1">
      <c r="A12" s="121"/>
      <c r="B12" s="27" t="s">
        <v>20</v>
      </c>
      <c r="C12" s="15"/>
      <c r="D12" s="15">
        <v>82</v>
      </c>
      <c r="E12" s="15">
        <v>82</v>
      </c>
      <c r="F12" s="22">
        <f t="shared" si="0"/>
        <v>1</v>
      </c>
    </row>
    <row r="13" spans="1:6" ht="21.75" customHeight="1">
      <c r="A13" s="121"/>
      <c r="B13" s="27" t="s">
        <v>25</v>
      </c>
      <c r="C13" s="15"/>
      <c r="D13" s="15">
        <v>3.1</v>
      </c>
      <c r="E13" s="15">
        <v>2.1</v>
      </c>
      <c r="F13" s="22">
        <f t="shared" si="0"/>
        <v>0.6774193548387097</v>
      </c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34</v>
      </c>
      <c r="E17" s="15">
        <v>34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1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1</v>
      </c>
      <c r="F20" s="23"/>
    </row>
    <row r="21" spans="1:6" ht="21.75" customHeight="1" thickBot="1">
      <c r="A21" s="6"/>
      <c r="B21" s="29"/>
      <c r="C21" s="18"/>
      <c r="D21" s="18"/>
      <c r="E21" s="18"/>
      <c r="F21" s="24"/>
    </row>
    <row r="22" spans="1:6" ht="21.75" customHeight="1">
      <c r="A22" s="110" t="s">
        <v>33</v>
      </c>
      <c r="B22" s="27" t="s">
        <v>6</v>
      </c>
      <c r="C22" s="15">
        <v>200</v>
      </c>
      <c r="D22" s="15">
        <v>200</v>
      </c>
      <c r="E22" s="15">
        <v>192.5</v>
      </c>
      <c r="F22" s="22">
        <f>E22/D22</f>
        <v>0.9625</v>
      </c>
    </row>
    <row r="23" spans="1:6" ht="21.75" customHeight="1" thickBot="1">
      <c r="A23" s="111"/>
      <c r="B23" s="30" t="s">
        <v>7</v>
      </c>
      <c r="C23" s="16">
        <v>200</v>
      </c>
      <c r="D23" s="16">
        <v>200</v>
      </c>
      <c r="E23" s="16">
        <v>234.4</v>
      </c>
      <c r="F23" s="25">
        <f>E23/D23</f>
        <v>1.172</v>
      </c>
    </row>
    <row r="24" spans="1:6" ht="23.25" customHeight="1" thickBot="1" thickTop="1">
      <c r="A24" s="112"/>
      <c r="B24" s="31" t="s">
        <v>8</v>
      </c>
      <c r="C24" s="17">
        <f>C23-C22</f>
        <v>0</v>
      </c>
      <c r="D24" s="17">
        <f>D23-D22</f>
        <v>0</v>
      </c>
      <c r="E24" s="17">
        <f>E23-E22</f>
        <v>41.900000000000006</v>
      </c>
      <c r="F24" s="23">
        <v>0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40048</v>
      </c>
      <c r="D28" s="103"/>
      <c r="E28" s="46">
        <v>53280</v>
      </c>
      <c r="F28" s="58"/>
    </row>
    <row r="29" spans="1:6" ht="21.75" customHeight="1">
      <c r="A29" s="95"/>
      <c r="B29" s="55" t="s">
        <v>31</v>
      </c>
      <c r="C29" s="104">
        <v>555793.08</v>
      </c>
      <c r="D29" s="105"/>
      <c r="E29" s="51">
        <v>619949.69</v>
      </c>
      <c r="F29" s="45"/>
    </row>
    <row r="30" spans="1:6" ht="21.75" customHeight="1">
      <c r="A30" s="95"/>
      <c r="B30" s="55" t="s">
        <v>32</v>
      </c>
      <c r="C30" s="104">
        <v>141955.15</v>
      </c>
      <c r="D30" s="105"/>
      <c r="E30" s="46">
        <v>244960.2</v>
      </c>
      <c r="F30" s="44"/>
    </row>
    <row r="31" spans="1:6" ht="21.75" customHeight="1" thickBot="1">
      <c r="A31" s="96"/>
      <c r="B31" s="56" t="s">
        <v>34</v>
      </c>
      <c r="C31" s="106">
        <v>61297.48</v>
      </c>
      <c r="D31" s="107"/>
      <c r="E31" s="52">
        <v>62316.98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/>
  <pageMargins left="0.45" right="0.17" top="0.94" bottom="0.54" header="0.1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Normal="75" zoomScaleSheetLayoutView="80" zoomScalePageLayoutView="0" workbookViewId="0" topLeftCell="A11">
      <selection activeCell="E32" sqref="E32"/>
    </sheetView>
  </sheetViews>
  <sheetFormatPr defaultColWidth="9.140625" defaultRowHeight="12.75"/>
  <cols>
    <col min="1" max="1" width="6.8515625" style="1" customWidth="1"/>
    <col min="2" max="2" width="44.7109375" style="5" customWidth="1"/>
    <col min="3" max="4" width="10.8515625" style="1" customWidth="1"/>
    <col min="5" max="5" width="13.421875" style="1" customWidth="1"/>
    <col min="6" max="6" width="10.140625" style="1" customWidth="1"/>
    <col min="7" max="7" width="12.28125" style="1" customWidth="1"/>
    <col min="8" max="16384" width="9.140625" style="1" customWidth="1"/>
  </cols>
  <sheetData>
    <row r="1" spans="1:6" ht="31.5" customHeight="1" thickBot="1">
      <c r="A1" s="113" t="s">
        <v>47</v>
      </c>
      <c r="B1" s="114"/>
      <c r="C1" s="2" t="s">
        <v>9</v>
      </c>
      <c r="D1" s="2" t="s">
        <v>10</v>
      </c>
      <c r="E1" s="3" t="s">
        <v>11</v>
      </c>
      <c r="F1" s="4" t="s">
        <v>12</v>
      </c>
    </row>
    <row r="2" spans="1:6" ht="21.75" customHeight="1" thickTop="1">
      <c r="A2" s="121" t="s">
        <v>0</v>
      </c>
      <c r="B2" s="26" t="s">
        <v>1</v>
      </c>
      <c r="C2" s="14">
        <v>4714</v>
      </c>
      <c r="D2" s="14">
        <v>4843</v>
      </c>
      <c r="E2" s="14">
        <v>4845.6</v>
      </c>
      <c r="F2" s="21">
        <f>E2/D2</f>
        <v>1.0005368573198432</v>
      </c>
    </row>
    <row r="3" spans="1:6" ht="21.75" customHeight="1">
      <c r="A3" s="121"/>
      <c r="B3" s="27" t="s">
        <v>16</v>
      </c>
      <c r="C3" s="15"/>
      <c r="D3" s="15"/>
      <c r="E3" s="15"/>
      <c r="F3" s="22"/>
    </row>
    <row r="4" spans="1:6" ht="21.75" customHeight="1">
      <c r="A4" s="121"/>
      <c r="B4" s="27" t="s">
        <v>13</v>
      </c>
      <c r="C4" s="15">
        <v>31</v>
      </c>
      <c r="D4" s="15">
        <v>170</v>
      </c>
      <c r="E4" s="15">
        <v>172.7</v>
      </c>
      <c r="F4" s="22">
        <f aca="true" t="shared" si="0" ref="F4:F17">E4/D4</f>
        <v>1.0158823529411765</v>
      </c>
    </row>
    <row r="5" spans="1:6" ht="21.75" customHeight="1">
      <c r="A5" s="121"/>
      <c r="B5" s="27" t="s">
        <v>14</v>
      </c>
      <c r="C5" s="15"/>
      <c r="D5" s="15">
        <v>48</v>
      </c>
      <c r="E5" s="15">
        <v>48.5</v>
      </c>
      <c r="F5" s="22">
        <f t="shared" si="0"/>
        <v>1.0104166666666667</v>
      </c>
    </row>
    <row r="6" spans="1:6" ht="21.75" customHeight="1">
      <c r="A6" s="121"/>
      <c r="B6" s="27" t="s">
        <v>3</v>
      </c>
      <c r="C6" s="15">
        <v>1431</v>
      </c>
      <c r="D6" s="15">
        <v>1432</v>
      </c>
      <c r="E6" s="15">
        <v>1434.6</v>
      </c>
      <c r="F6" s="22">
        <f t="shared" si="0"/>
        <v>1.0018156424581004</v>
      </c>
    </row>
    <row r="7" spans="1:6" ht="21.75" customHeight="1">
      <c r="A7" s="121"/>
      <c r="B7" s="27" t="s">
        <v>2</v>
      </c>
      <c r="C7" s="15"/>
      <c r="D7" s="15"/>
      <c r="E7" s="15"/>
      <c r="F7" s="22"/>
    </row>
    <row r="8" spans="1:6" ht="21.75" customHeight="1">
      <c r="A8" s="121"/>
      <c r="B8" s="27" t="s">
        <v>15</v>
      </c>
      <c r="C8" s="15"/>
      <c r="D8" s="15">
        <v>230</v>
      </c>
      <c r="E8" s="15">
        <v>232.9</v>
      </c>
      <c r="F8" s="22">
        <f t="shared" si="0"/>
        <v>1.012608695652174</v>
      </c>
    </row>
    <row r="9" spans="1:6" ht="21.75" customHeight="1">
      <c r="A9" s="121"/>
      <c r="B9" s="27" t="s">
        <v>29</v>
      </c>
      <c r="C9" s="15">
        <v>3283</v>
      </c>
      <c r="D9" s="15">
        <v>3372</v>
      </c>
      <c r="E9" s="15">
        <v>3372</v>
      </c>
      <c r="F9" s="22">
        <f t="shared" si="0"/>
        <v>1</v>
      </c>
    </row>
    <row r="10" spans="1:6" ht="21.75" customHeight="1">
      <c r="A10" s="121"/>
      <c r="B10" s="27" t="s">
        <v>16</v>
      </c>
      <c r="C10" s="15"/>
      <c r="D10" s="15"/>
      <c r="E10" s="15"/>
      <c r="F10" s="22"/>
    </row>
    <row r="11" spans="1:6" ht="21.75" customHeight="1">
      <c r="A11" s="121"/>
      <c r="B11" s="27" t="s">
        <v>20</v>
      </c>
      <c r="C11" s="15"/>
      <c r="D11" s="15">
        <v>89</v>
      </c>
      <c r="E11" s="15">
        <v>89</v>
      </c>
      <c r="F11" s="22">
        <f t="shared" si="0"/>
        <v>1</v>
      </c>
    </row>
    <row r="12" spans="1:6" ht="21.75" customHeight="1">
      <c r="A12" s="121"/>
      <c r="B12" s="27"/>
      <c r="C12" s="15"/>
      <c r="D12" s="15"/>
      <c r="E12" s="15"/>
      <c r="F12" s="22"/>
    </row>
    <row r="13" spans="1:6" ht="21.75" customHeight="1">
      <c r="A13" s="121"/>
      <c r="B13" s="27"/>
      <c r="C13" s="15"/>
      <c r="D13" s="15"/>
      <c r="E13" s="15"/>
      <c r="F13" s="22"/>
    </row>
    <row r="14" spans="1:6" ht="21.75" customHeight="1">
      <c r="A14" s="121"/>
      <c r="B14" s="27"/>
      <c r="C14" s="15"/>
      <c r="D14" s="15"/>
      <c r="E14" s="15"/>
      <c r="F14" s="22"/>
    </row>
    <row r="15" spans="1:6" ht="21.75" customHeight="1">
      <c r="A15" s="121"/>
      <c r="B15" s="27"/>
      <c r="C15" s="15"/>
      <c r="D15" s="15"/>
      <c r="E15" s="15"/>
      <c r="F15" s="22"/>
    </row>
    <row r="16" spans="1:6" ht="21.75" customHeight="1">
      <c r="A16" s="121"/>
      <c r="B16" s="27"/>
      <c r="C16" s="15"/>
      <c r="D16" s="15"/>
      <c r="E16" s="15"/>
      <c r="F16" s="22"/>
    </row>
    <row r="17" spans="1:6" ht="21.75" customHeight="1">
      <c r="A17" s="121"/>
      <c r="B17" s="27" t="s">
        <v>4</v>
      </c>
      <c r="C17" s="15"/>
      <c r="D17" s="15">
        <v>39</v>
      </c>
      <c r="E17" s="15">
        <v>39</v>
      </c>
      <c r="F17" s="22">
        <f t="shared" si="0"/>
        <v>1</v>
      </c>
    </row>
    <row r="18" spans="1:6" ht="21.75" customHeight="1">
      <c r="A18" s="121"/>
      <c r="B18" s="115" t="s">
        <v>18</v>
      </c>
      <c r="C18" s="116"/>
      <c r="D18" s="117"/>
      <c r="E18" s="15">
        <f>D17-E17</f>
        <v>0</v>
      </c>
      <c r="F18" s="22"/>
    </row>
    <row r="19" spans="1:6" ht="21.75" customHeight="1" thickBot="1">
      <c r="A19" s="121"/>
      <c r="B19" s="115" t="s">
        <v>17</v>
      </c>
      <c r="C19" s="116"/>
      <c r="D19" s="117"/>
      <c r="E19" s="15">
        <f>E6+E9+E17+E18-E2</f>
        <v>0</v>
      </c>
      <c r="F19" s="22"/>
    </row>
    <row r="20" spans="1:6" ht="23.25" customHeight="1" thickBot="1" thickTop="1">
      <c r="A20" s="122"/>
      <c r="B20" s="118" t="s">
        <v>5</v>
      </c>
      <c r="C20" s="119"/>
      <c r="D20" s="120"/>
      <c r="E20" s="17">
        <f>E19</f>
        <v>0</v>
      </c>
      <c r="F20" s="23"/>
    </row>
    <row r="21" spans="1:6" ht="21.75" customHeight="1" thickBot="1">
      <c r="A21" s="6"/>
      <c r="B21" s="29"/>
      <c r="C21" s="32"/>
      <c r="D21" s="32"/>
      <c r="E21" s="32"/>
      <c r="F21" s="24"/>
    </row>
    <row r="22" spans="1:6" ht="21.75" customHeight="1">
      <c r="A22" s="110" t="s">
        <v>33</v>
      </c>
      <c r="B22" s="27" t="s">
        <v>6</v>
      </c>
      <c r="C22" s="15">
        <v>100</v>
      </c>
      <c r="D22" s="15">
        <v>100</v>
      </c>
      <c r="E22" s="15">
        <v>51.4</v>
      </c>
      <c r="F22" s="22">
        <f>E22/D22</f>
        <v>0.514</v>
      </c>
    </row>
    <row r="23" spans="1:6" ht="21.75" customHeight="1" thickBot="1">
      <c r="A23" s="111"/>
      <c r="B23" s="30" t="s">
        <v>7</v>
      </c>
      <c r="C23" s="16">
        <v>100</v>
      </c>
      <c r="D23" s="16">
        <v>100</v>
      </c>
      <c r="E23" s="16">
        <v>121.8</v>
      </c>
      <c r="F23" s="25">
        <f>E23/D23</f>
        <v>1.218</v>
      </c>
    </row>
    <row r="24" spans="1:6" ht="23.25" customHeight="1" thickBot="1" thickTop="1">
      <c r="A24" s="112"/>
      <c r="B24" s="31" t="s">
        <v>8</v>
      </c>
      <c r="C24" s="17">
        <f>C23-C22</f>
        <v>0</v>
      </c>
      <c r="D24" s="17">
        <f>D23-D22</f>
        <v>0</v>
      </c>
      <c r="E24" s="17">
        <f>E23-E22</f>
        <v>70.4</v>
      </c>
      <c r="F24" s="23">
        <v>0</v>
      </c>
    </row>
    <row r="25" ht="28.5" customHeight="1" thickBot="1"/>
    <row r="26" spans="1:6" ht="28.5" customHeight="1" thickBot="1">
      <c r="A26" s="99" t="s">
        <v>36</v>
      </c>
      <c r="B26" s="100"/>
      <c r="C26" s="100"/>
      <c r="D26" s="100"/>
      <c r="E26" s="100"/>
      <c r="F26" s="101"/>
    </row>
    <row r="27" spans="1:6" ht="21.75" customHeight="1" thickBot="1">
      <c r="A27" s="94" t="s">
        <v>39</v>
      </c>
      <c r="B27" s="59"/>
      <c r="C27" s="97" t="s">
        <v>37</v>
      </c>
      <c r="D27" s="98"/>
      <c r="E27" s="61" t="s">
        <v>38</v>
      </c>
      <c r="F27" s="60"/>
    </row>
    <row r="28" spans="1:6" ht="21.75" customHeight="1">
      <c r="A28" s="95"/>
      <c r="B28" s="57" t="s">
        <v>30</v>
      </c>
      <c r="C28" s="102">
        <v>104838</v>
      </c>
      <c r="D28" s="103"/>
      <c r="E28" s="46">
        <v>77959</v>
      </c>
      <c r="F28" s="58"/>
    </row>
    <row r="29" spans="1:6" ht="21.75" customHeight="1">
      <c r="A29" s="95"/>
      <c r="B29" s="55" t="s">
        <v>31</v>
      </c>
      <c r="C29" s="104">
        <v>125770.73</v>
      </c>
      <c r="D29" s="105"/>
      <c r="E29" s="51">
        <v>2431.78</v>
      </c>
      <c r="F29" s="45"/>
    </row>
    <row r="30" spans="1:6" ht="21.75" customHeight="1">
      <c r="A30" s="95"/>
      <c r="B30" s="55" t="s">
        <v>32</v>
      </c>
      <c r="C30" s="104">
        <v>410.75</v>
      </c>
      <c r="D30" s="105"/>
      <c r="E30" s="46">
        <v>163094.7</v>
      </c>
      <c r="F30" s="44"/>
    </row>
    <row r="31" spans="1:6" ht="21.75" customHeight="1" thickBot="1">
      <c r="A31" s="96"/>
      <c r="B31" s="56" t="s">
        <v>34</v>
      </c>
      <c r="C31" s="106">
        <v>199872.39</v>
      </c>
      <c r="D31" s="107"/>
      <c r="E31" s="52">
        <v>62682.17</v>
      </c>
      <c r="F31" s="53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2:A20"/>
    <mergeCell ref="A22:A24"/>
    <mergeCell ref="A1:B1"/>
    <mergeCell ref="B19:D19"/>
    <mergeCell ref="B20:D20"/>
    <mergeCell ref="B18:D18"/>
  </mergeCells>
  <printOptions/>
  <pageMargins left="0.44" right="0.17" top="0.96" bottom="0.54" header="0.1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2007-06-07T07:16:11Z</cp:lastPrinted>
  <dcterms:created xsi:type="dcterms:W3CDTF">2007-02-12T13:37:58Z</dcterms:created>
  <dcterms:modified xsi:type="dcterms:W3CDTF">2010-05-10T10:56:26Z</dcterms:modified>
  <cp:category/>
  <cp:version/>
  <cp:contentType/>
  <cp:contentStatus/>
</cp:coreProperties>
</file>