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1295" windowHeight="8535"/>
  </bookViews>
  <sheets>
    <sheet name="1. program (školy)" sheetId="1" r:id="rId1"/>
    <sheet name="2. program (organizace)" sheetId="4" r:id="rId2"/>
    <sheet name="Arit. průměr" sheetId="6" state="hidden" r:id="rId3"/>
  </sheets>
  <definedNames>
    <definedName name="_xlnm.Print_Area" localSheetId="0">'1. program (školy)'!$B$1:$M$11</definedName>
    <definedName name="_xlnm.Print_Area" localSheetId="1">'2. program (organizace)'!$B$1:$M$10</definedName>
  </definedNames>
  <calcPr calcId="152511"/>
</workbook>
</file>

<file path=xl/calcChain.xml><?xml version="1.0" encoding="utf-8"?>
<calcChain xmlns="http://schemas.openxmlformats.org/spreadsheetml/2006/main">
  <c r="L11" i="1" l="1"/>
  <c r="L10" i="4"/>
  <c r="U13" i="6"/>
  <c r="S13" i="6"/>
  <c r="C22" i="6"/>
  <c r="Q13" i="6"/>
  <c r="C21" i="6" s="1"/>
  <c r="O13" i="6"/>
  <c r="C20" i="6"/>
  <c r="M13" i="6"/>
  <c r="C19" i="6" s="1"/>
  <c r="K13" i="6"/>
  <c r="C18" i="6"/>
  <c r="C9" i="6"/>
  <c r="C10" i="6" s="1"/>
  <c r="H8" i="6"/>
  <c r="H9" i="6"/>
  <c r="C23" i="6" l="1"/>
  <c r="C24" i="6"/>
</calcChain>
</file>

<file path=xl/sharedStrings.xml><?xml version="1.0" encoding="utf-8"?>
<sst xmlns="http://schemas.openxmlformats.org/spreadsheetml/2006/main" count="89" uniqueCount="59">
  <si>
    <t>č.</t>
  </si>
  <si>
    <t>Žadatel</t>
  </si>
  <si>
    <t>Adresa</t>
  </si>
  <si>
    <t>1.</t>
  </si>
  <si>
    <t>2.</t>
  </si>
  <si>
    <t>3.</t>
  </si>
  <si>
    <t>4.</t>
  </si>
  <si>
    <t>celkem</t>
  </si>
  <si>
    <t xml:space="preserve">    Navrženo</t>
  </si>
  <si>
    <t xml:space="preserve">    Požadavek od MČ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</si>
  <si>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</si>
  <si>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</si>
  <si>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</si>
  <si>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</t>
  </si>
  <si>
    <t>žadatele</t>
  </si>
  <si>
    <t>Název projektu</t>
  </si>
  <si>
    <t>Celkový rozpočet</t>
  </si>
  <si>
    <t xml:space="preserve">Účelově určeno na </t>
  </si>
  <si>
    <t>Požadavek od MČ</t>
  </si>
  <si>
    <t>Navrženo</t>
  </si>
  <si>
    <t>Aritmetický průměr</t>
  </si>
  <si>
    <t>součet</t>
  </si>
  <si>
    <t>průměr</t>
  </si>
  <si>
    <t>Šesták</t>
  </si>
  <si>
    <t>Ulrychová</t>
  </si>
  <si>
    <t>Atlasová</t>
  </si>
  <si>
    <t>Novák</t>
  </si>
  <si>
    <t>Klema</t>
  </si>
  <si>
    <t>Součet dle kritérií</t>
  </si>
  <si>
    <t>Vzor</t>
  </si>
  <si>
    <t>Důvod nepřidělení</t>
  </si>
  <si>
    <t>2. program: Služby specifické protidrogové prevence – léčba, následná péče, Harm Reduction - adiktologické služby</t>
  </si>
  <si>
    <t>1. program: Primární prevence rizikového chování dětí a mládeže – program pro školy</t>
  </si>
  <si>
    <t>Progressive o.p.s.</t>
  </si>
  <si>
    <t>Sananim z.ú.</t>
  </si>
  <si>
    <t>Minská 774/6, 101 00 Praha 10</t>
  </si>
  <si>
    <t xml:space="preserve">Ovčí Hájek2549/64A, 158 00 Praha 13 </t>
  </si>
  <si>
    <t>Kurandové 669, 152 00 Praha 5- Barrandov</t>
  </si>
  <si>
    <t>ZŠ Kořenského</t>
  </si>
  <si>
    <t>Kořenského 760/10, 150 00 Praha 5 - Smíchov</t>
  </si>
  <si>
    <t>ZŠ Nepomucká</t>
  </si>
  <si>
    <t>Nepomucká 139/1,150 00 Praha 5-Košíře</t>
  </si>
  <si>
    <t>MŠ, Praha 5 - Barrandov, Kurandové 669</t>
  </si>
  <si>
    <t>Všeobecná primární prevence pro děti předškolního věku a pedagogické pracovníky MŠ</t>
  </si>
  <si>
    <t>Kurz primární prevence pro děti, vzdělávání a rozvoj pedagogických pracovníků</t>
  </si>
  <si>
    <t>STAGE 5 - Zajištění hygienického servisu</t>
  </si>
  <si>
    <t>Zřízení funkční sprchy v rámci poskytování hygienického servisu klientům KC</t>
  </si>
  <si>
    <t>NO BIOHAZARD - terénní program pro uživatele nealkoholových drog v hl. m. Praze</t>
  </si>
  <si>
    <t>Rozumět sami sobě</t>
  </si>
  <si>
    <t>Program prevence sociálně patologických jevů - společnost Jules a Jim</t>
  </si>
  <si>
    <t>Nebezpečí jsem si vědom…</t>
  </si>
  <si>
    <t>Programy prevence rizikového chování  - organizace Jules a Jim</t>
  </si>
  <si>
    <t>Kontaktní centrum SANANIM</t>
  </si>
  <si>
    <t>Nákup kontejnerů na infekční odpad</t>
  </si>
  <si>
    <t>Nákup zdravotnického materiálu</t>
  </si>
  <si>
    <t>ZŠ a MŠ Barrandov</t>
  </si>
  <si>
    <t>Učíme se být dobrým kolektivem</t>
  </si>
  <si>
    <t>Program zaměřený na utváření koletivu v 6. třídě</t>
  </si>
  <si>
    <t>Chaplinovo náměstí 1/615, 152 00 Praha 5 Barrandov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</si>
</sst>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2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Border="1"/>
    <xf numFmtId="3" fontId="7" fillId="0" borderId="0" xfId="0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0" fillId="0" borderId="1" xfId="0" applyBorder="1"/>
    <xf numFmtId="0" fontId="10" fillId="0" borderId="0" xfId="0" applyFont="1"/>
    <xf numFmtId="3" fontId="0" fillId="0" borderId="20" xfId="0" applyNumberFormat="1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10" fillId="0" borderId="0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Fill="1" applyBorder="1"/>
    <xf numFmtId="0" fontId="0" fillId="0" borderId="6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14" fillId="0" borderId="0" xfId="0" applyFont="1"/>
    <xf numFmtId="0" fontId="3" fillId="6" borderId="13" xfId="0" applyFont="1" applyFill="1" applyBorder="1" applyAlignment="1">
      <alignment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3" fontId="13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3" fillId="6" borderId="14" xfId="0" applyFont="1" applyFill="1" applyBorder="1" applyAlignment="1">
      <alignment horizontal="center" vertical="center" wrapText="1"/>
    </xf>
    <xf numFmtId="0" fontId="17" fillId="0" borderId="0" xfId="0" applyFont="1"/>
    <xf numFmtId="0" fontId="9" fillId="4" borderId="14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3" fontId="18" fillId="0" borderId="9" xfId="0" applyNumberFormat="1" applyFont="1" applyBorder="1" applyAlignment="1">
      <alignment horizontal="center" wrapText="1"/>
    </xf>
    <xf numFmtId="0" fontId="20" fillId="0" borderId="0" xfId="0" applyFont="1"/>
    <xf numFmtId="0" fontId="9" fillId="6" borderId="14" xfId="0" applyFont="1" applyFill="1" applyBorder="1" applyAlignment="1">
      <alignment wrapText="1"/>
    </xf>
    <xf numFmtId="0" fontId="9" fillId="6" borderId="12" xfId="0" applyFont="1" applyFill="1" applyBorder="1" applyAlignment="1">
      <alignment wrapText="1"/>
    </xf>
    <xf numFmtId="0" fontId="18" fillId="2" borderId="15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3" fontId="19" fillId="0" borderId="4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textRotation="9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 textRotation="90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center" vertical="center" textRotation="90" wrapText="1"/>
    </xf>
    <xf numFmtId="0" fontId="9" fillId="7" borderId="12" xfId="0" applyFont="1" applyFill="1" applyBorder="1" applyAlignment="1">
      <alignment horizontal="center" vertical="center" textRotation="90" wrapText="1"/>
    </xf>
    <xf numFmtId="3" fontId="2" fillId="0" borderId="21" xfId="0" applyNumberFormat="1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top" textRotation="90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9" fillId="7" borderId="1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54"/>
  <sheetViews>
    <sheetView tabSelected="1" topLeftCell="B1" zoomScale="80" zoomScaleNormal="80" workbookViewId="0">
      <selection activeCell="P19" sqref="P19"/>
    </sheetView>
  </sheetViews>
  <sheetFormatPr defaultRowHeight="12.75" x14ac:dyDescent="0.2"/>
  <cols>
    <col min="1" max="1" width="1.85546875" hidden="1" customWidth="1"/>
    <col min="2" max="2" width="6.42578125" customWidth="1"/>
    <col min="3" max="3" width="24.140625" customWidth="1"/>
    <col min="4" max="4" width="17.28515625" customWidth="1"/>
    <col min="5" max="5" width="25.85546875" customWidth="1"/>
    <col min="6" max="6" width="8.5703125" customWidth="1"/>
    <col min="7" max="7" width="6.5703125" customWidth="1"/>
    <col min="8" max="8" width="17.85546875" customWidth="1"/>
    <col min="9" max="9" width="4.140625" customWidth="1"/>
    <col min="10" max="10" width="4.85546875" customWidth="1"/>
    <col min="11" max="11" width="8.28515625" customWidth="1"/>
    <col min="12" max="12" width="11.140625" customWidth="1"/>
    <col min="13" max="13" width="20.42578125" customWidth="1"/>
    <col min="16" max="16" width="14.28515625" customWidth="1"/>
  </cols>
  <sheetData>
    <row r="1" spans="2:16" ht="15" x14ac:dyDescent="0.2">
      <c r="B1" s="51"/>
      <c r="C1" s="51"/>
      <c r="D1" s="51">
        <v>2016</v>
      </c>
      <c r="E1" s="51"/>
      <c r="F1" s="51"/>
      <c r="G1" s="51"/>
      <c r="H1" s="51"/>
      <c r="I1" s="51"/>
      <c r="J1" s="51"/>
      <c r="K1" s="51"/>
      <c r="L1" s="51"/>
      <c r="M1" s="51"/>
    </row>
    <row r="2" spans="2:16" ht="16.5" thickBot="1" x14ac:dyDescent="0.3">
      <c r="B2" s="51"/>
      <c r="C2" s="51"/>
      <c r="D2" s="51" t="s">
        <v>32</v>
      </c>
      <c r="E2" s="2"/>
      <c r="F2" s="61"/>
      <c r="G2" s="61"/>
      <c r="H2" s="61"/>
      <c r="I2" s="61"/>
      <c r="J2" s="61"/>
      <c r="K2" s="61"/>
      <c r="L2" s="51"/>
      <c r="M2" s="51"/>
    </row>
    <row r="3" spans="2:16" ht="27" customHeight="1" x14ac:dyDescent="0.25">
      <c r="B3" s="99" t="s">
        <v>0</v>
      </c>
      <c r="C3" s="99" t="s">
        <v>1</v>
      </c>
      <c r="D3" s="49" t="s">
        <v>2</v>
      </c>
      <c r="E3" s="99" t="s">
        <v>15</v>
      </c>
      <c r="F3" s="99" t="s">
        <v>17</v>
      </c>
      <c r="G3" s="125"/>
      <c r="H3" s="125"/>
      <c r="I3" s="109" t="s">
        <v>16</v>
      </c>
      <c r="J3" s="122"/>
      <c r="K3" s="109" t="s">
        <v>18</v>
      </c>
      <c r="L3" s="109" t="s">
        <v>19</v>
      </c>
      <c r="M3" s="99" t="s">
        <v>30</v>
      </c>
    </row>
    <row r="4" spans="2:16" ht="15" customHeight="1" x14ac:dyDescent="0.25">
      <c r="B4" s="120"/>
      <c r="C4" s="114"/>
      <c r="D4" s="50" t="s">
        <v>14</v>
      </c>
      <c r="E4" s="114"/>
      <c r="F4" s="100"/>
      <c r="G4" s="100"/>
      <c r="H4" s="100"/>
      <c r="I4" s="123"/>
      <c r="J4" s="123"/>
      <c r="K4" s="114"/>
      <c r="L4" s="110"/>
      <c r="M4" s="100"/>
    </row>
    <row r="5" spans="2:16" ht="14.25" customHeight="1" x14ac:dyDescent="0.25">
      <c r="B5" s="120"/>
      <c r="C5" s="114"/>
      <c r="D5" s="62"/>
      <c r="E5" s="114"/>
      <c r="F5" s="100"/>
      <c r="G5" s="100"/>
      <c r="H5" s="100"/>
      <c r="I5" s="123"/>
      <c r="J5" s="123"/>
      <c r="K5" s="114"/>
      <c r="L5" s="110"/>
      <c r="M5" s="100"/>
    </row>
    <row r="6" spans="2:16" ht="16.5" thickBot="1" x14ac:dyDescent="0.3">
      <c r="B6" s="121"/>
      <c r="C6" s="115"/>
      <c r="D6" s="63"/>
      <c r="E6" s="115"/>
      <c r="F6" s="101"/>
      <c r="G6" s="101"/>
      <c r="H6" s="101"/>
      <c r="I6" s="124"/>
      <c r="J6" s="124"/>
      <c r="K6" s="115"/>
      <c r="L6" s="111"/>
      <c r="M6" s="101"/>
      <c r="N6" s="5"/>
    </row>
    <row r="7" spans="2:16" ht="78.75" x14ac:dyDescent="0.2">
      <c r="B7" s="98" t="s">
        <v>3</v>
      </c>
      <c r="C7" s="83" t="s">
        <v>42</v>
      </c>
      <c r="D7" s="83" t="s">
        <v>37</v>
      </c>
      <c r="E7" s="83" t="s">
        <v>43</v>
      </c>
      <c r="F7" s="126" t="s">
        <v>44</v>
      </c>
      <c r="G7" s="127"/>
      <c r="H7" s="108"/>
      <c r="I7" s="106">
        <v>15000</v>
      </c>
      <c r="J7" s="107"/>
      <c r="K7" s="84">
        <v>19000</v>
      </c>
      <c r="L7" s="85">
        <v>15000</v>
      </c>
      <c r="M7" s="86"/>
      <c r="N7" s="7"/>
    </row>
    <row r="8" spans="2:16" ht="63" x14ac:dyDescent="0.2">
      <c r="B8" s="98" t="s">
        <v>4</v>
      </c>
      <c r="C8" s="83" t="s">
        <v>38</v>
      </c>
      <c r="D8" s="83" t="s">
        <v>39</v>
      </c>
      <c r="E8" s="92" t="s">
        <v>48</v>
      </c>
      <c r="F8" s="126" t="s">
        <v>49</v>
      </c>
      <c r="G8" s="127"/>
      <c r="H8" s="108"/>
      <c r="I8" s="106">
        <v>23625</v>
      </c>
      <c r="J8" s="107"/>
      <c r="K8" s="84">
        <v>23625</v>
      </c>
      <c r="L8" s="85">
        <v>23625</v>
      </c>
      <c r="M8" s="86"/>
      <c r="N8" s="7"/>
    </row>
    <row r="9" spans="2:16" ht="47.25" x14ac:dyDescent="0.2">
      <c r="B9" s="98" t="s">
        <v>5</v>
      </c>
      <c r="C9" s="91" t="s">
        <v>40</v>
      </c>
      <c r="D9" s="91" t="s">
        <v>41</v>
      </c>
      <c r="E9" s="83" t="s">
        <v>50</v>
      </c>
      <c r="F9" s="126" t="s">
        <v>51</v>
      </c>
      <c r="G9" s="127"/>
      <c r="H9" s="108"/>
      <c r="I9" s="106">
        <v>15600</v>
      </c>
      <c r="J9" s="108"/>
      <c r="K9" s="84">
        <v>15600</v>
      </c>
      <c r="L9" s="85">
        <v>15600</v>
      </c>
      <c r="M9" s="86"/>
      <c r="N9" s="8"/>
    </row>
    <row r="10" spans="2:16" ht="63" x14ac:dyDescent="0.2">
      <c r="B10" s="98" t="s">
        <v>6</v>
      </c>
      <c r="C10" s="83" t="s">
        <v>55</v>
      </c>
      <c r="D10" s="83" t="s">
        <v>58</v>
      </c>
      <c r="E10" s="83" t="s">
        <v>56</v>
      </c>
      <c r="F10" s="126" t="s">
        <v>57</v>
      </c>
      <c r="G10" s="127"/>
      <c r="H10" s="108"/>
      <c r="I10" s="106">
        <v>22000</v>
      </c>
      <c r="J10" s="107"/>
      <c r="K10" s="84">
        <v>22000</v>
      </c>
      <c r="L10" s="85">
        <v>22000</v>
      </c>
      <c r="M10" s="86"/>
      <c r="N10" s="8"/>
    </row>
    <row r="11" spans="2:16" ht="16.5" thickBot="1" x14ac:dyDescent="0.3">
      <c r="B11" s="64"/>
      <c r="C11" s="71"/>
      <c r="D11" s="72"/>
      <c r="E11" s="72"/>
      <c r="F11" s="73"/>
      <c r="G11" s="74"/>
      <c r="H11" s="74"/>
      <c r="I11" s="74"/>
      <c r="J11" s="75"/>
      <c r="K11" s="76" t="s">
        <v>7</v>
      </c>
      <c r="L11" s="77">
        <f>SUM(L7:L10)</f>
        <v>76225</v>
      </c>
      <c r="M11" s="78"/>
    </row>
    <row r="13" spans="2:16" x14ac:dyDescent="0.2">
      <c r="F13" t="s">
        <v>10</v>
      </c>
      <c r="K13" s="3"/>
    </row>
    <row r="14" spans="2:16" ht="6.75" customHeight="1" x14ac:dyDescent="0.2"/>
    <row r="15" spans="2:16" ht="7.5" hidden="1" customHeight="1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6" ht="45" customHeight="1" x14ac:dyDescent="0.25">
      <c r="B16" s="116"/>
      <c r="C16" s="13"/>
      <c r="D16" s="14"/>
      <c r="E16" s="14"/>
      <c r="F16" s="15"/>
      <c r="G16" s="112"/>
      <c r="H16" s="11"/>
      <c r="I16" s="113"/>
      <c r="J16" s="113"/>
      <c r="K16" s="117"/>
      <c r="L16" s="112"/>
      <c r="P16" s="57"/>
    </row>
    <row r="17" spans="2:18" ht="15.75" x14ac:dyDescent="0.25">
      <c r="B17" s="116"/>
      <c r="C17" s="16"/>
      <c r="D17" s="14"/>
      <c r="E17" s="16"/>
      <c r="F17" s="119"/>
      <c r="G17" s="112"/>
      <c r="H17" s="11"/>
      <c r="I17" s="17"/>
      <c r="J17" s="17"/>
      <c r="K17" s="118"/>
      <c r="L17" s="112"/>
      <c r="P17" s="3"/>
    </row>
    <row r="18" spans="2:18" ht="12.75" customHeight="1" x14ac:dyDescent="0.2">
      <c r="B18" s="116"/>
      <c r="C18" s="20"/>
      <c r="D18" s="20"/>
      <c r="E18" s="20"/>
      <c r="F18" s="119"/>
      <c r="G18" s="112"/>
      <c r="H18" s="11"/>
      <c r="I18" s="104"/>
      <c r="J18" s="102"/>
      <c r="K18" s="118"/>
      <c r="L18" s="112"/>
    </row>
    <row r="19" spans="2:18" ht="21.75" customHeight="1" x14ac:dyDescent="0.2">
      <c r="B19" s="116"/>
      <c r="C19" s="20"/>
      <c r="D19" s="20"/>
      <c r="E19" s="20"/>
      <c r="F19" s="119"/>
      <c r="G19" s="112"/>
      <c r="H19" s="11"/>
      <c r="I19" s="105"/>
      <c r="J19" s="103"/>
      <c r="K19" s="118"/>
      <c r="L19" s="112"/>
      <c r="P19" s="55"/>
      <c r="R19" s="37"/>
    </row>
    <row r="25" spans="2:18" x14ac:dyDescent="0.2">
      <c r="C25" s="11"/>
      <c r="D25" s="11"/>
    </row>
    <row r="26" spans="2:18" x14ac:dyDescent="0.2">
      <c r="C26" s="11"/>
      <c r="D26" s="11"/>
    </row>
    <row r="27" spans="2:18" x14ac:dyDescent="0.2">
      <c r="C27" s="11"/>
      <c r="D27" s="11"/>
    </row>
    <row r="28" spans="2:18" x14ac:dyDescent="0.2">
      <c r="C28" s="11"/>
      <c r="D28" s="11"/>
    </row>
    <row r="29" spans="2:18" x14ac:dyDescent="0.2">
      <c r="C29" s="11"/>
      <c r="D29" s="11"/>
    </row>
    <row r="30" spans="2:18" x14ac:dyDescent="0.2">
      <c r="C30" s="11"/>
      <c r="D30" s="12"/>
    </row>
    <row r="31" spans="2:18" x14ac:dyDescent="0.2">
      <c r="C31" s="12"/>
      <c r="D31" s="12"/>
    </row>
    <row r="32" spans="2:18" x14ac:dyDescent="0.2">
      <c r="C32" s="11"/>
      <c r="D32" s="1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</sheetData>
  <mergeCells count="24">
    <mergeCell ref="C3:C6"/>
    <mergeCell ref="B16:B19"/>
    <mergeCell ref="G16:G19"/>
    <mergeCell ref="K16:K19"/>
    <mergeCell ref="F17:F19"/>
    <mergeCell ref="B3:B6"/>
    <mergeCell ref="K3:K6"/>
    <mergeCell ref="I3:J6"/>
    <mergeCell ref="F3:H6"/>
    <mergeCell ref="E3:E6"/>
    <mergeCell ref="F10:H10"/>
    <mergeCell ref="F9:H9"/>
    <mergeCell ref="F7:H7"/>
    <mergeCell ref="F8:H8"/>
    <mergeCell ref="M3:M6"/>
    <mergeCell ref="J18:J19"/>
    <mergeCell ref="I18:I19"/>
    <mergeCell ref="I7:J7"/>
    <mergeCell ref="I8:J8"/>
    <mergeCell ref="I10:J10"/>
    <mergeCell ref="I9:J9"/>
    <mergeCell ref="L3:L6"/>
    <mergeCell ref="L16:L19"/>
    <mergeCell ref="I16:J16"/>
  </mergeCells>
  <phoneticPr fontId="0" type="noConversion"/>
  <pageMargins left="0.59055118110236227" right="0.19685039370078741" top="0.98425196850393704" bottom="0.52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84"/>
  <sheetViews>
    <sheetView topLeftCell="B1" zoomScale="80" zoomScaleNormal="80" workbookViewId="0">
      <selection activeCell="Q14" sqref="Q14"/>
    </sheetView>
  </sheetViews>
  <sheetFormatPr defaultRowHeight="12.75" x14ac:dyDescent="0.2"/>
  <cols>
    <col min="1" max="1" width="1.85546875" hidden="1" customWidth="1"/>
    <col min="2" max="2" width="3.140625" customWidth="1"/>
    <col min="3" max="3" width="18.28515625" customWidth="1"/>
    <col min="4" max="4" width="20.42578125" customWidth="1"/>
    <col min="5" max="5" width="29.28515625" customWidth="1"/>
    <col min="6" max="6" width="8.5703125" customWidth="1"/>
    <col min="7" max="7" width="6.5703125" customWidth="1"/>
    <col min="8" max="8" width="21.7109375" customWidth="1"/>
    <col min="9" max="9" width="4.140625" customWidth="1"/>
    <col min="10" max="10" width="6.42578125" customWidth="1"/>
    <col min="11" max="11" width="8.28515625" customWidth="1"/>
    <col min="12" max="12" width="10.5703125" customWidth="1"/>
    <col min="13" max="13" width="23.28515625" customWidth="1"/>
    <col min="16" max="16" width="16.7109375" customWidth="1"/>
  </cols>
  <sheetData>
    <row r="1" spans="2:16" ht="15" x14ac:dyDescent="0.2">
      <c r="B1" s="51"/>
      <c r="C1" s="51"/>
      <c r="D1" s="51">
        <v>2016</v>
      </c>
      <c r="E1" s="51"/>
      <c r="F1" s="51"/>
      <c r="G1" s="51"/>
      <c r="H1" s="51"/>
      <c r="I1" s="51"/>
      <c r="J1" s="51"/>
      <c r="K1" s="51"/>
      <c r="L1" s="51"/>
      <c r="M1" s="51"/>
    </row>
    <row r="2" spans="2:16" ht="16.5" thickBot="1" x14ac:dyDescent="0.3">
      <c r="B2" s="51"/>
      <c r="C2" s="51"/>
      <c r="D2" s="51" t="s">
        <v>31</v>
      </c>
      <c r="E2" s="2"/>
      <c r="F2" s="61"/>
      <c r="G2" s="61"/>
      <c r="H2" s="61"/>
      <c r="I2" s="61"/>
      <c r="J2" s="61"/>
      <c r="K2" s="61"/>
      <c r="L2" s="51"/>
      <c r="M2" s="51"/>
    </row>
    <row r="3" spans="2:16" ht="27" customHeight="1" x14ac:dyDescent="0.25">
      <c r="B3" s="128" t="s">
        <v>0</v>
      </c>
      <c r="C3" s="52"/>
      <c r="D3" s="53" t="s">
        <v>2</v>
      </c>
      <c r="E3" s="53"/>
      <c r="F3" s="128" t="s">
        <v>17</v>
      </c>
      <c r="G3" s="149"/>
      <c r="H3" s="149"/>
      <c r="I3" s="131" t="s">
        <v>16</v>
      </c>
      <c r="J3" s="134"/>
      <c r="K3" s="131" t="s">
        <v>9</v>
      </c>
      <c r="L3" s="131" t="s">
        <v>8</v>
      </c>
      <c r="M3" s="128" t="s">
        <v>30</v>
      </c>
    </row>
    <row r="4" spans="2:16" ht="15" customHeight="1" x14ac:dyDescent="0.25">
      <c r="B4" s="145"/>
      <c r="C4" s="60" t="s">
        <v>1</v>
      </c>
      <c r="D4" s="54" t="s">
        <v>14</v>
      </c>
      <c r="E4" s="60" t="s">
        <v>15</v>
      </c>
      <c r="F4" s="129"/>
      <c r="G4" s="129"/>
      <c r="H4" s="129"/>
      <c r="I4" s="135"/>
      <c r="J4" s="135"/>
      <c r="K4" s="132"/>
      <c r="L4" s="147"/>
      <c r="M4" s="129"/>
    </row>
    <row r="5" spans="2:16" ht="14.25" customHeight="1" x14ac:dyDescent="0.25">
      <c r="B5" s="145"/>
      <c r="C5" s="79"/>
      <c r="D5" s="79"/>
      <c r="E5" s="79"/>
      <c r="F5" s="129"/>
      <c r="G5" s="129"/>
      <c r="H5" s="129"/>
      <c r="I5" s="135"/>
      <c r="J5" s="135"/>
      <c r="K5" s="132"/>
      <c r="L5" s="147"/>
      <c r="M5" s="129"/>
    </row>
    <row r="6" spans="2:16" ht="16.5" thickBot="1" x14ac:dyDescent="0.3">
      <c r="B6" s="146"/>
      <c r="C6" s="80"/>
      <c r="D6" s="80"/>
      <c r="E6" s="80"/>
      <c r="F6" s="130"/>
      <c r="G6" s="130"/>
      <c r="H6" s="130"/>
      <c r="I6" s="136"/>
      <c r="J6" s="136"/>
      <c r="K6" s="133"/>
      <c r="L6" s="148"/>
      <c r="M6" s="130"/>
      <c r="N6" s="5"/>
    </row>
    <row r="7" spans="2:16" ht="31.5" x14ac:dyDescent="0.25">
      <c r="B7" s="81" t="s">
        <v>3</v>
      </c>
      <c r="C7" s="87" t="s">
        <v>33</v>
      </c>
      <c r="D7" s="87" t="s">
        <v>35</v>
      </c>
      <c r="E7" s="87" t="s">
        <v>45</v>
      </c>
      <c r="F7" s="150" t="s">
        <v>46</v>
      </c>
      <c r="G7" s="151"/>
      <c r="H7" s="152"/>
      <c r="I7" s="137">
        <v>73000</v>
      </c>
      <c r="J7" s="138"/>
      <c r="K7" s="88">
        <v>15000</v>
      </c>
      <c r="L7" s="89">
        <v>15000</v>
      </c>
      <c r="M7" s="90"/>
      <c r="N7" s="5"/>
    </row>
    <row r="8" spans="2:16" ht="63" x14ac:dyDescent="0.25">
      <c r="B8" s="82" t="s">
        <v>4</v>
      </c>
      <c r="C8" s="87" t="s">
        <v>33</v>
      </c>
      <c r="D8" s="87" t="s">
        <v>35</v>
      </c>
      <c r="E8" s="93" t="s">
        <v>47</v>
      </c>
      <c r="F8" s="141" t="s">
        <v>54</v>
      </c>
      <c r="G8" s="142"/>
      <c r="H8" s="143"/>
      <c r="I8" s="139">
        <v>5448177</v>
      </c>
      <c r="J8" s="140"/>
      <c r="K8" s="94">
        <v>40000</v>
      </c>
      <c r="L8" s="95">
        <v>40000</v>
      </c>
      <c r="M8" s="96"/>
      <c r="N8" s="5"/>
    </row>
    <row r="9" spans="2:16" ht="48.75" customHeight="1" x14ac:dyDescent="0.25">
      <c r="B9" s="82" t="s">
        <v>5</v>
      </c>
      <c r="C9" s="87" t="s">
        <v>34</v>
      </c>
      <c r="D9" s="87" t="s">
        <v>36</v>
      </c>
      <c r="E9" s="97" t="s">
        <v>52</v>
      </c>
      <c r="F9" s="141" t="s">
        <v>53</v>
      </c>
      <c r="G9" s="142"/>
      <c r="H9" s="143"/>
      <c r="I9" s="139">
        <v>48760</v>
      </c>
      <c r="J9" s="140"/>
      <c r="K9" s="94">
        <v>48760</v>
      </c>
      <c r="L9" s="95">
        <v>48760</v>
      </c>
      <c r="M9" s="96"/>
      <c r="N9" s="6"/>
    </row>
    <row r="10" spans="2:16" ht="16.5" thickBot="1" x14ac:dyDescent="0.3">
      <c r="B10" s="64"/>
      <c r="C10" s="64"/>
      <c r="D10" s="65"/>
      <c r="E10" s="65"/>
      <c r="F10" s="66"/>
      <c r="G10" s="67"/>
      <c r="H10" s="67"/>
      <c r="I10" s="67"/>
      <c r="J10" s="68"/>
      <c r="K10" s="69" t="s">
        <v>7</v>
      </c>
      <c r="L10" s="70">
        <f>SUM(L7:L9)</f>
        <v>103760</v>
      </c>
      <c r="M10" s="51"/>
      <c r="N10" s="5"/>
    </row>
    <row r="11" spans="2:16" x14ac:dyDescent="0.2">
      <c r="B11" s="19"/>
      <c r="C11" s="21"/>
      <c r="D11" s="21"/>
      <c r="E11" s="11"/>
      <c r="F11" s="33"/>
      <c r="G11" s="34"/>
      <c r="H11" s="33"/>
      <c r="I11" s="35"/>
      <c r="J11" s="35"/>
      <c r="K11" s="33"/>
      <c r="L11" s="32"/>
      <c r="N11" s="5"/>
    </row>
    <row r="12" spans="2:16" x14ac:dyDescent="0.2">
      <c r="P12" s="56"/>
    </row>
    <row r="13" spans="2:16" ht="15" x14ac:dyDescent="0.25">
      <c r="E13" s="1"/>
      <c r="F13" s="1"/>
      <c r="G13" s="1"/>
      <c r="H13" s="1"/>
      <c r="I13" s="1"/>
      <c r="J13" s="1"/>
      <c r="K13" s="1"/>
    </row>
    <row r="14" spans="2:16" ht="32.25" customHeight="1" x14ac:dyDescent="0.25">
      <c r="B14" s="116"/>
      <c r="C14" s="16"/>
      <c r="D14" s="14"/>
      <c r="E14" s="16"/>
      <c r="F14" s="119"/>
      <c r="G14" s="112"/>
      <c r="H14" s="144"/>
      <c r="I14" s="17"/>
      <c r="J14" s="17"/>
      <c r="K14" s="118"/>
      <c r="L14" s="112"/>
      <c r="P14" s="55"/>
    </row>
    <row r="15" spans="2:16" ht="1.5" customHeight="1" x14ac:dyDescent="0.2">
      <c r="B15" s="116"/>
      <c r="C15" s="20"/>
      <c r="D15" s="20"/>
      <c r="E15" s="20"/>
      <c r="F15" s="105"/>
      <c r="G15" s="112"/>
      <c r="H15" s="144"/>
      <c r="I15" s="59"/>
      <c r="J15" s="58"/>
      <c r="K15" s="118"/>
      <c r="L15" s="112"/>
    </row>
    <row r="16" spans="2:16" x14ac:dyDescent="0.2">
      <c r="B16" s="19"/>
      <c r="C16" s="22"/>
      <c r="D16" s="22"/>
      <c r="E16" s="23"/>
      <c r="F16" s="19"/>
      <c r="G16" s="19"/>
      <c r="H16" s="19"/>
      <c r="I16" s="24"/>
      <c r="J16" s="24"/>
      <c r="K16" s="25"/>
      <c r="L16" s="26"/>
      <c r="N16" s="5"/>
    </row>
    <row r="17" spans="2:14" x14ac:dyDescent="0.2">
      <c r="B17" s="19"/>
      <c r="C17" s="22"/>
      <c r="D17" s="22"/>
      <c r="E17" s="23"/>
      <c r="F17" s="19"/>
      <c r="G17" s="19"/>
      <c r="H17" s="19"/>
      <c r="I17" s="24"/>
      <c r="J17" s="24"/>
      <c r="K17" s="25"/>
      <c r="L17" s="26"/>
      <c r="N17" s="5"/>
    </row>
    <row r="18" spans="2:14" x14ac:dyDescent="0.2">
      <c r="B18" s="19"/>
      <c r="C18" s="22"/>
      <c r="D18" s="22"/>
      <c r="E18" s="23"/>
      <c r="F18" s="19"/>
      <c r="G18" s="19"/>
      <c r="H18" s="19"/>
      <c r="I18" s="24"/>
      <c r="J18" s="24"/>
      <c r="K18" s="25"/>
      <c r="L18" s="26"/>
      <c r="N18" s="5"/>
    </row>
    <row r="19" spans="2:14" ht="13.5" customHeight="1" x14ac:dyDescent="0.2">
      <c r="B19" s="19"/>
      <c r="C19" s="22"/>
      <c r="D19" s="22"/>
      <c r="E19" s="23"/>
      <c r="F19" s="19"/>
      <c r="G19" s="19"/>
      <c r="H19" s="19"/>
      <c r="I19" s="24"/>
      <c r="J19" s="24"/>
      <c r="K19" s="25"/>
      <c r="L19" s="26"/>
      <c r="N19" s="5"/>
    </row>
    <row r="20" spans="2:14" x14ac:dyDescent="0.2">
      <c r="B20" s="19"/>
      <c r="C20" s="22"/>
      <c r="D20" s="22"/>
      <c r="E20" s="23"/>
      <c r="F20" s="19"/>
      <c r="G20" s="19"/>
      <c r="H20" s="19"/>
      <c r="I20" s="24"/>
      <c r="J20" s="24"/>
      <c r="K20" s="25"/>
      <c r="L20" s="26"/>
      <c r="N20" s="5"/>
    </row>
    <row r="21" spans="2:14" x14ac:dyDescent="0.2">
      <c r="B21" s="19"/>
      <c r="C21" s="22"/>
      <c r="D21" s="22"/>
      <c r="E21" s="23"/>
      <c r="F21" s="19"/>
      <c r="G21" s="19"/>
      <c r="H21" s="19"/>
      <c r="I21" s="24"/>
      <c r="J21" s="24"/>
      <c r="K21" s="25"/>
      <c r="L21" s="26"/>
      <c r="N21" s="9"/>
    </row>
    <row r="22" spans="2:14" x14ac:dyDescent="0.2">
      <c r="B22" s="19"/>
      <c r="C22" s="22"/>
      <c r="D22" s="22"/>
      <c r="E22" s="23"/>
      <c r="F22" s="19"/>
      <c r="G22" s="19"/>
      <c r="H22" s="19"/>
      <c r="I22" s="24"/>
      <c r="J22" s="24"/>
      <c r="K22" s="25"/>
      <c r="L22" s="26"/>
      <c r="N22" s="5"/>
    </row>
    <row r="23" spans="2:14" ht="13.5" customHeight="1" x14ac:dyDescent="0.2">
      <c r="B23" s="19"/>
      <c r="C23" s="22"/>
      <c r="D23" s="22"/>
      <c r="E23" s="23"/>
      <c r="F23" s="19"/>
      <c r="G23" s="19"/>
      <c r="H23" s="19"/>
      <c r="I23" s="24"/>
      <c r="J23" s="24"/>
      <c r="K23" s="27"/>
      <c r="L23" s="28"/>
      <c r="N23" s="5"/>
    </row>
    <row r="24" spans="2:14" ht="14.25" customHeight="1" x14ac:dyDescent="0.2">
      <c r="B24" s="19"/>
      <c r="C24" s="11"/>
      <c r="D24" s="11"/>
      <c r="E24" s="23"/>
      <c r="F24" s="19"/>
      <c r="G24" s="19"/>
      <c r="H24" s="19"/>
      <c r="I24" s="24"/>
      <c r="J24" s="24"/>
      <c r="K24" s="27"/>
      <c r="L24" s="26"/>
      <c r="N24" s="10"/>
    </row>
    <row r="25" spans="2:14" x14ac:dyDescent="0.2">
      <c r="B25" s="19"/>
      <c r="C25" s="11"/>
      <c r="D25" s="11"/>
      <c r="E25" s="23"/>
      <c r="F25" s="19"/>
      <c r="G25" s="19"/>
      <c r="H25" s="19"/>
      <c r="I25" s="24"/>
      <c r="J25" s="24"/>
      <c r="K25" s="27"/>
      <c r="L25" s="28"/>
      <c r="N25" s="5"/>
    </row>
    <row r="26" spans="2:14" x14ac:dyDescent="0.2">
      <c r="B26" s="29"/>
      <c r="C26" s="11"/>
      <c r="D26" s="11"/>
      <c r="E26" s="22"/>
      <c r="F26" s="18"/>
      <c r="G26" s="19"/>
      <c r="H26" s="19"/>
      <c r="I26" s="19"/>
      <c r="J26" s="19"/>
      <c r="K26" s="30"/>
      <c r="L26" s="30"/>
    </row>
    <row r="27" spans="2:14" x14ac:dyDescent="0.2">
      <c r="C27" s="11"/>
      <c r="D27" s="11"/>
    </row>
    <row r="28" spans="2:14" x14ac:dyDescent="0.2">
      <c r="C28" s="12"/>
      <c r="D28" s="12"/>
    </row>
    <row r="29" spans="2:14" x14ac:dyDescent="0.2">
      <c r="C29" s="11"/>
      <c r="D29" s="11"/>
    </row>
    <row r="30" spans="2:14" x14ac:dyDescent="0.2">
      <c r="C30" s="11"/>
      <c r="D30" s="11"/>
    </row>
    <row r="31" spans="2:14" x14ac:dyDescent="0.2">
      <c r="C31" s="11"/>
      <c r="D31" s="11"/>
      <c r="H31" t="s">
        <v>12</v>
      </c>
    </row>
    <row r="32" spans="2:14" x14ac:dyDescent="0.2">
      <c r="C32" s="11"/>
      <c r="D32" s="11"/>
    </row>
    <row r="33" spans="3:8" x14ac:dyDescent="0.2">
      <c r="C33" s="11"/>
      <c r="D33" s="11"/>
    </row>
    <row r="34" spans="3:8" x14ac:dyDescent="0.2">
      <c r="C34" s="12"/>
      <c r="D34" s="12"/>
      <c r="G34" t="s">
        <v>13</v>
      </c>
    </row>
    <row r="35" spans="3:8" x14ac:dyDescent="0.2">
      <c r="C35" s="12"/>
      <c r="D35" s="12"/>
    </row>
    <row r="36" spans="3:8" x14ac:dyDescent="0.2">
      <c r="C36" s="11"/>
      <c r="D36" s="11"/>
      <c r="H36" t="s">
        <v>11</v>
      </c>
    </row>
    <row r="37" spans="3:8" x14ac:dyDescent="0.2">
      <c r="C37" s="11"/>
      <c r="D37" s="11"/>
    </row>
    <row r="38" spans="3:8" x14ac:dyDescent="0.2">
      <c r="C38" s="11"/>
      <c r="D38" s="11"/>
    </row>
    <row r="39" spans="3:8" x14ac:dyDescent="0.2">
      <c r="C39" s="11"/>
      <c r="D39" s="11"/>
    </row>
    <row r="40" spans="3:8" x14ac:dyDescent="0.2">
      <c r="C40" s="11"/>
      <c r="D40" s="11"/>
    </row>
    <row r="41" spans="3:8" x14ac:dyDescent="0.2">
      <c r="C41" s="11"/>
      <c r="D41" s="11"/>
    </row>
    <row r="42" spans="3:8" x14ac:dyDescent="0.2">
      <c r="C42" s="11"/>
      <c r="D42" s="11"/>
    </row>
    <row r="43" spans="3:8" x14ac:dyDescent="0.2">
      <c r="C43" s="11"/>
      <c r="D43" s="11"/>
    </row>
    <row r="44" spans="3:8" x14ac:dyDescent="0.2">
      <c r="C44" s="11"/>
      <c r="D44" s="11"/>
    </row>
    <row r="45" spans="3:8" x14ac:dyDescent="0.2">
      <c r="C45" s="11"/>
      <c r="D45" s="11"/>
    </row>
    <row r="46" spans="3:8" x14ac:dyDescent="0.2">
      <c r="C46" s="11"/>
      <c r="D46" s="11"/>
    </row>
    <row r="47" spans="3:8" x14ac:dyDescent="0.2">
      <c r="C47" s="11"/>
      <c r="D47" s="11"/>
    </row>
    <row r="48" spans="3:8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ht="14.25" customHeight="1" x14ac:dyDescent="0.2">
      <c r="C51" s="12"/>
      <c r="D51" s="12"/>
    </row>
    <row r="52" spans="3:4" ht="15.75" customHeight="1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21"/>
      <c r="D58" s="21"/>
    </row>
    <row r="59" spans="3:4" x14ac:dyDescent="0.2">
      <c r="C59" s="31"/>
      <c r="D59" s="31"/>
    </row>
    <row r="60" spans="3:4" x14ac:dyDescent="0.2">
      <c r="C60" s="31"/>
      <c r="D60" s="3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</sheetData>
  <mergeCells count="18">
    <mergeCell ref="B3:B6"/>
    <mergeCell ref="I9:J9"/>
    <mergeCell ref="L3:L6"/>
    <mergeCell ref="F8:H8"/>
    <mergeCell ref="F3:H6"/>
    <mergeCell ref="F7:H7"/>
    <mergeCell ref="B14:B15"/>
    <mergeCell ref="F9:H9"/>
    <mergeCell ref="H14:H15"/>
    <mergeCell ref="F14:F15"/>
    <mergeCell ref="G14:G15"/>
    <mergeCell ref="M3:M6"/>
    <mergeCell ref="L14:L15"/>
    <mergeCell ref="K14:K15"/>
    <mergeCell ref="K3:K6"/>
    <mergeCell ref="I3:J6"/>
    <mergeCell ref="I7:J7"/>
    <mergeCell ref="I8:J8"/>
  </mergeCells>
  <phoneticPr fontId="0" type="noConversion"/>
  <pageMargins left="0.59055118110236227" right="0.19685039370078741" top="0.98425196850393704" bottom="0.5" header="0.51181102362204722" footer="0.51181102362204722"/>
  <pageSetup paperSize="9" scale="85" orientation="landscape" r:id="rId1"/>
  <headerFooter alignWithMargins="0"/>
  <rowBreaks count="1" manualBreakCount="1">
    <brk id="13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workbookViewId="0">
      <selection activeCell="K17" sqref="K17"/>
    </sheetView>
  </sheetViews>
  <sheetFormatPr defaultRowHeight="12.75" x14ac:dyDescent="0.2"/>
  <cols>
    <col min="11" max="11" width="9.140625" customWidth="1"/>
  </cols>
  <sheetData>
    <row r="2" spans="2:21" x14ac:dyDescent="0.2">
      <c r="D2" t="s">
        <v>20</v>
      </c>
      <c r="K2" s="39" t="s">
        <v>28</v>
      </c>
    </row>
    <row r="4" spans="2:21" x14ac:dyDescent="0.2">
      <c r="B4" s="39" t="s">
        <v>23</v>
      </c>
      <c r="C4" s="38">
        <v>40</v>
      </c>
      <c r="K4" s="42">
        <v>15</v>
      </c>
      <c r="M4" s="42">
        <v>15</v>
      </c>
      <c r="O4" s="42">
        <v>15</v>
      </c>
      <c r="Q4" s="42">
        <v>15</v>
      </c>
      <c r="S4" s="42">
        <v>15</v>
      </c>
      <c r="U4" s="44">
        <v>15</v>
      </c>
    </row>
    <row r="5" spans="2:21" x14ac:dyDescent="0.2">
      <c r="B5" s="39" t="s">
        <v>24</v>
      </c>
      <c r="C5" s="38">
        <v>37</v>
      </c>
      <c r="K5" s="42">
        <v>15</v>
      </c>
      <c r="M5" s="42">
        <v>15</v>
      </c>
      <c r="O5" s="42">
        <v>15</v>
      </c>
      <c r="Q5" s="42">
        <v>15</v>
      </c>
      <c r="S5" s="42">
        <v>15</v>
      </c>
      <c r="U5" s="44">
        <v>15</v>
      </c>
    </row>
    <row r="6" spans="2:21" x14ac:dyDescent="0.2">
      <c r="B6" s="39" t="s">
        <v>25</v>
      </c>
      <c r="C6" s="38">
        <v>37</v>
      </c>
      <c r="K6" s="42">
        <v>15</v>
      </c>
      <c r="M6" s="42">
        <v>15</v>
      </c>
      <c r="O6" s="42">
        <v>14</v>
      </c>
      <c r="Q6" s="42">
        <v>15</v>
      </c>
      <c r="S6" s="42">
        <v>15</v>
      </c>
      <c r="U6" s="44">
        <v>15</v>
      </c>
    </row>
    <row r="7" spans="2:21" x14ac:dyDescent="0.2">
      <c r="B7" s="43" t="s">
        <v>26</v>
      </c>
      <c r="C7" s="38">
        <v>41</v>
      </c>
      <c r="K7" s="42">
        <v>6</v>
      </c>
      <c r="M7" s="42">
        <v>5</v>
      </c>
      <c r="O7" s="42">
        <v>3</v>
      </c>
      <c r="Q7" s="42">
        <v>4</v>
      </c>
      <c r="S7" s="42">
        <v>5</v>
      </c>
      <c r="U7" s="44">
        <v>15</v>
      </c>
    </row>
    <row r="8" spans="2:21" x14ac:dyDescent="0.2">
      <c r="B8" s="43" t="s">
        <v>27</v>
      </c>
      <c r="C8" s="38">
        <v>45</v>
      </c>
      <c r="G8" s="39" t="s">
        <v>21</v>
      </c>
      <c r="H8">
        <f>C4+C5+C6+C7+C8</f>
        <v>200</v>
      </c>
      <c r="K8" s="42">
        <v>5</v>
      </c>
      <c r="M8" s="42">
        <v>4</v>
      </c>
      <c r="O8" s="42">
        <v>5</v>
      </c>
      <c r="Q8" s="42">
        <v>5</v>
      </c>
      <c r="S8" s="42">
        <v>3</v>
      </c>
      <c r="U8" s="44">
        <v>8</v>
      </c>
    </row>
    <row r="9" spans="2:21" x14ac:dyDescent="0.2">
      <c r="B9" s="36" t="s">
        <v>21</v>
      </c>
      <c r="C9" s="40">
        <f>SUM(C4:C8)</f>
        <v>200</v>
      </c>
      <c r="G9" s="39" t="s">
        <v>22</v>
      </c>
      <c r="H9" s="41">
        <f>H8/5</f>
        <v>40</v>
      </c>
      <c r="K9" s="42">
        <v>4</v>
      </c>
      <c r="M9" s="42">
        <v>4</v>
      </c>
      <c r="O9" s="42">
        <v>5</v>
      </c>
      <c r="Q9" s="42">
        <v>5</v>
      </c>
      <c r="S9" s="42">
        <v>5</v>
      </c>
      <c r="U9" s="44">
        <v>8</v>
      </c>
    </row>
    <row r="10" spans="2:21" x14ac:dyDescent="0.2">
      <c r="B10" s="36" t="s">
        <v>22</v>
      </c>
      <c r="C10" s="41">
        <f>C9/5</f>
        <v>40</v>
      </c>
      <c r="K10" s="42">
        <v>4</v>
      </c>
      <c r="M10" s="42">
        <v>4</v>
      </c>
      <c r="O10" s="42">
        <v>4</v>
      </c>
      <c r="Q10" s="42">
        <v>5</v>
      </c>
      <c r="S10" s="42">
        <v>5</v>
      </c>
      <c r="U10" s="44">
        <v>8</v>
      </c>
    </row>
    <row r="11" spans="2:21" x14ac:dyDescent="0.2">
      <c r="K11" s="42">
        <v>4</v>
      </c>
      <c r="M11" s="42">
        <v>5</v>
      </c>
      <c r="O11" s="42">
        <v>6</v>
      </c>
      <c r="Q11" s="42">
        <v>4</v>
      </c>
      <c r="S11" s="42">
        <v>4</v>
      </c>
      <c r="U11" s="44">
        <v>8</v>
      </c>
    </row>
    <row r="12" spans="2:21" x14ac:dyDescent="0.2">
      <c r="K12" s="42">
        <v>8</v>
      </c>
      <c r="M12" s="42">
        <v>8</v>
      </c>
      <c r="O12" s="42">
        <v>8</v>
      </c>
      <c r="Q12" s="42">
        <v>8</v>
      </c>
      <c r="S12" s="42">
        <v>6</v>
      </c>
      <c r="U12" s="44">
        <v>8</v>
      </c>
    </row>
    <row r="13" spans="2:21" x14ac:dyDescent="0.2">
      <c r="J13" s="36" t="s">
        <v>7</v>
      </c>
      <c r="K13" s="46">
        <f>SUM(K4:K12)</f>
        <v>76</v>
      </c>
      <c r="M13" s="46">
        <f>SUM(M4:M12)</f>
        <v>75</v>
      </c>
      <c r="O13" s="46">
        <f>SUM(O4:O12)</f>
        <v>75</v>
      </c>
      <c r="Q13" s="46">
        <f>SUM(Q4:Q12)</f>
        <v>76</v>
      </c>
      <c r="S13" s="46">
        <f>SUM(S4:S12)</f>
        <v>73</v>
      </c>
      <c r="U13" s="45">
        <f>SUM(U4:U12)</f>
        <v>100</v>
      </c>
    </row>
    <row r="15" spans="2:21" x14ac:dyDescent="0.2">
      <c r="K15" s="39" t="s">
        <v>23</v>
      </c>
      <c r="M15" s="39" t="s">
        <v>24</v>
      </c>
      <c r="O15" s="39" t="s">
        <v>25</v>
      </c>
      <c r="Q15" s="39" t="s">
        <v>26</v>
      </c>
      <c r="S15" s="39" t="s">
        <v>27</v>
      </c>
      <c r="U15" t="s">
        <v>29</v>
      </c>
    </row>
    <row r="18" spans="2:8" x14ac:dyDescent="0.2">
      <c r="B18" s="39" t="s">
        <v>23</v>
      </c>
      <c r="C18" s="38">
        <f>K13</f>
        <v>76</v>
      </c>
    </row>
    <row r="19" spans="2:8" x14ac:dyDescent="0.2">
      <c r="B19" s="39" t="s">
        <v>24</v>
      </c>
      <c r="C19" s="38">
        <f>M13</f>
        <v>75</v>
      </c>
    </row>
    <row r="20" spans="2:8" x14ac:dyDescent="0.2">
      <c r="B20" s="39" t="s">
        <v>25</v>
      </c>
      <c r="C20" s="38">
        <f>O13</f>
        <v>75</v>
      </c>
    </row>
    <row r="21" spans="2:8" x14ac:dyDescent="0.2">
      <c r="B21" s="43" t="s">
        <v>26</v>
      </c>
      <c r="C21" s="38">
        <f>Q13</f>
        <v>76</v>
      </c>
    </row>
    <row r="22" spans="2:8" x14ac:dyDescent="0.2">
      <c r="B22" s="43" t="s">
        <v>27</v>
      </c>
      <c r="C22" s="48">
        <f>S13</f>
        <v>73</v>
      </c>
      <c r="H22" t="s">
        <v>10</v>
      </c>
    </row>
    <row r="23" spans="2:8" x14ac:dyDescent="0.2">
      <c r="B23" s="47" t="s">
        <v>21</v>
      </c>
      <c r="C23">
        <f>SUM(C18:C22)</f>
        <v>375</v>
      </c>
    </row>
    <row r="24" spans="2:8" x14ac:dyDescent="0.2">
      <c r="B24" s="47" t="s">
        <v>22</v>
      </c>
      <c r="C24" s="41">
        <f>AVERAGE(C18:C22)</f>
        <v>75</v>
      </c>
    </row>
  </sheetData>
  <pageMargins left="0.7" right="0.7" top="0.78740157499999996" bottom="0.78740157499999996" header="0.3" footer="0.3"/>
  <pageSetup paperSize="9" scale="88" orientation="portrait" r:id="rId1"/>
  <rowBreaks count="1" manualBreakCount="1">
    <brk id="1" max="16383" man="1"/>
  </rowBreaks>
  <colBreaks count="2" manualBreakCount="2">
    <brk id="9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program (školy)</vt:lpstr>
      <vt:lpstr>2. program (organizace)</vt:lpstr>
      <vt:lpstr>Arit. průměr</vt:lpstr>
      <vt:lpstr>'1. program (školy)'!Oblast_tisku</vt:lpstr>
      <vt:lpstr>'2. program (organizace)'!Oblast_tisku</vt:lpstr>
    </vt:vector>
  </TitlesOfParts>
  <Company>Úřad městské části Praha 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Tóth Marcel</cp:lastModifiedBy>
  <cp:lastPrinted>2016-06-29T08:06:43Z</cp:lastPrinted>
  <dcterms:created xsi:type="dcterms:W3CDTF">2005-02-09T10:28:17Z</dcterms:created>
  <dcterms:modified xsi:type="dcterms:W3CDTF">2016-07-01T10:08:54Z</dcterms:modified>
</cp:coreProperties>
</file>